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0" windowWidth="15420" windowHeight="3795" tabRatio="811" activeTab="0"/>
  </bookViews>
  <sheets>
    <sheet name="Title sheet" sheetId="1" r:id="rId1"/>
    <sheet name="Index" sheetId="2" r:id="rId2"/>
    <sheet name="About this Report" sheetId="3" r:id="rId3"/>
    <sheet name="Introduction" sheetId="4" r:id="rId4"/>
    <sheet name="Economic" sheetId="5" r:id="rId5"/>
    <sheet name="Environment (Manufacturing)" sheetId="6" r:id="rId6"/>
    <sheet name="Environment (Other workshops)" sheetId="7" r:id="rId7"/>
    <sheet name="Environment (consolidated)" sheetId="8" r:id="rId8"/>
    <sheet name="Product Responsibility" sheetId="9" r:id="rId9"/>
    <sheet name="Labour Practices" sheetId="10" r:id="rId10"/>
    <sheet name="Human Rights" sheetId="11" r:id="rId11"/>
    <sheet name="Society" sheetId="12" r:id="rId12"/>
    <sheet name="Navigation" sheetId="13" r:id="rId13"/>
    <sheet name="Sheet1" sheetId="14" r:id="rId14"/>
  </sheets>
  <definedNames>
    <definedName name="About">'About this Report'!$A$1</definedName>
    <definedName name="Add_Enviro">'Environment (consolidated)'!$A$105</definedName>
    <definedName name="Case_Studies">'Product Responsibility'!$C$15</definedName>
    <definedName name="Cons_top">'Environment (consolidated)'!$D$4</definedName>
    <definedName name="Consolidated_data">'Environment (consolidated)'!$D$1</definedName>
    <definedName name="Eco">'Economic'!$A$2</definedName>
    <definedName name="EN_22">'Environment (consolidated)'!$A$80</definedName>
    <definedName name="EN_29_Employees">'Environment (consolidated)'!$A$96</definedName>
    <definedName name="EN_6">'Environment (consolidated)'!$A$39</definedName>
    <definedName name="EN16_m_norm">'Environment (Manufacturing)'!#REF!</definedName>
    <definedName name="EN16c">'Environment (consolidated)'!$A$61</definedName>
    <definedName name="EN16m">'Environment (Manufacturing)'!#REF!</definedName>
    <definedName name="EN16s">'Environment (Other workshops)'!$A$48</definedName>
    <definedName name="EN17m">'Environment (Manufacturing)'!$A$75</definedName>
    <definedName name="EN18_c_Comments">'Environment (consolidated)'!$D$72</definedName>
    <definedName name="EN1c">'Environment (consolidated)'!$A$7</definedName>
    <definedName name="EN1m">'Environment (Manufacturing)'!$A$7</definedName>
    <definedName name="EN1s">'Environment (Other workshops)'!$A$5</definedName>
    <definedName name="EN26_c_comments">'Environment (consolidated)'!$D$89</definedName>
    <definedName name="EN27_c_comments">'Environment (consolidated)'!$D$90</definedName>
    <definedName name="EN29c">'Environment (consolidated)'!#REF!</definedName>
    <definedName name="EN29c_Employees">'Environment (consolidated)'!$B$96</definedName>
    <definedName name="EN29m">'Environment (Manufacturing)'!$A$93</definedName>
    <definedName name="EN29s">'Environment (Other workshops)'!#REF!</definedName>
    <definedName name="EN3c">'Environment (consolidated)'!$A$10</definedName>
    <definedName name="EN3m">'Environment (Manufacturing)'!$A$13</definedName>
    <definedName name="EN3s">'Environment (Other workshops)'!$A$8</definedName>
    <definedName name="EN4c">'Environment (consolidated)'!$A$23</definedName>
    <definedName name="EN4m">'Environment (Manufacturing)'!$A$26</definedName>
    <definedName name="EN4s">'Environment (Other workshops)'!$A$21</definedName>
    <definedName name="EN6_c_comments">'Environment (consolidated)'!$D$47</definedName>
    <definedName name="EN6_m_comments">'Environment (consolidated)'!$D$47</definedName>
    <definedName name="EN8c">'Environment (consolidated)'!$A$51</definedName>
    <definedName name="EN8m">'Environment (Manufacturing)'!$A$54</definedName>
    <definedName name="EN8s">'Environment (Other workshops)'!$A$38</definedName>
    <definedName name="Energy_Efficiency_m">'Environment (Manufacturing)'!$B$40</definedName>
    <definedName name="Gov_comm">'Introduction'!$B$44</definedName>
    <definedName name="Governance">'Introduction'!$A$44</definedName>
    <definedName name="GRI_Index">'Index'!$B$2</definedName>
    <definedName name="HR1_Invest_practices">'Human Rights'!$A$4</definedName>
    <definedName name="HR4_Non_discrimination">'Human Rights'!$A$18</definedName>
    <definedName name="HR5_Freedom_of_assoc">'Human Rights'!$A$24</definedName>
    <definedName name="HR6_Child_Labour">'Human Rights'!$A$25</definedName>
    <definedName name="HR7_Forced_labour">'Human Rights'!$A$26</definedName>
    <definedName name="INDEX">'Index'!$A$1</definedName>
    <definedName name="INDEX_ENVIRO">'Index'!$B$9</definedName>
    <definedName name="Intro">'Introduction'!$A$1</definedName>
    <definedName name="intro_2">'Introduction'!$A$2</definedName>
    <definedName name="intro_3">'Introduction'!$A$4</definedName>
    <definedName name="LA1_Employment">'Labour Practices'!$A$4</definedName>
    <definedName name="LA10_Training">'Labour Practices'!$A$34</definedName>
    <definedName name="LA13_Diversity">'Labour Practices'!$A$37</definedName>
    <definedName name="LA4_Labour_management">'Labour Practices'!$A$19</definedName>
    <definedName name="LA6_Health_and_safety">'Labour Practices'!$A$21</definedName>
    <definedName name="Labour_Practices">'Labour Practices'!$A$4</definedName>
    <definedName name="M_EN16">'Environment (Manufacturing)'!$A$64</definedName>
    <definedName name="M_EN22">'Environment (Manufacturing)'!$A$81</definedName>
    <definedName name="M_EN3_EN4">'Environment (Manufacturing)'!$A$41</definedName>
    <definedName name="M_EN5">'Environment (Manufacturing)'!$A$47</definedName>
    <definedName name="Manufact_Top">'Environment (Manufacturing)'!$E$4</definedName>
    <definedName name="Manufacturing">'Environment (Manufacturing)'!$D$1</definedName>
    <definedName name="Materials">'Index'!$C$11</definedName>
    <definedName name="Navigation_1">'Navigation'!$B$5</definedName>
    <definedName name="O_EN22">'Environment (Other workshops)'!$A$67</definedName>
    <definedName name="Org_profile">'Introduction'!$B$12</definedName>
    <definedName name="Other_Sites">'Environment (Other workshops)'!$D$1</definedName>
    <definedName name="PR_1">'Product Responsibility'!$A$4</definedName>
    <definedName name="PR_Cases">'Product Responsibility'!$C$18</definedName>
    <definedName name="_xlnm.Print_Area" localSheetId="2">'About this Report'!$A$1:$C$14</definedName>
    <definedName name="_xlnm.Print_Area" localSheetId="5">'Environment (Manufacturing)'!$A$1:$I$96</definedName>
    <definedName name="_xlnm.Print_Area" localSheetId="6">'Environment (Other workshops)'!$A$1:$I$78</definedName>
    <definedName name="_xlnm.Print_Area" localSheetId="1">'Index'!$A$1:$L$31</definedName>
    <definedName name="_xlnm.Print_Area" localSheetId="3">'Introduction'!$A$1:$E$50</definedName>
    <definedName name="_xlnm.Print_Area" localSheetId="8">'Product Responsibility'!$A$1:$D$63</definedName>
    <definedName name="_xlnm.Print_Area" localSheetId="0">'Title sheet'!$A$1:$F$25</definedName>
    <definedName name="_xlnm.Print_Titles" localSheetId="7">'Environment (consolidated)'!$A:$C,'Environment (consolidated)'!$2:$3</definedName>
    <definedName name="_xlnm.Print_Titles" localSheetId="5">'Environment (Manufacturing)'!$A:$C,'Environment (Manufacturing)'!$1:$3</definedName>
    <definedName name="_xlnm.Print_Titles" localSheetId="6">'Environment (Other workshops)'!$A:$C,'Environment (Other workshops)'!$2:$3</definedName>
    <definedName name="_xlnm.Print_Titles" localSheetId="10">'Human Rights'!$1:$3</definedName>
    <definedName name="_xlnm.Print_Titles" localSheetId="3">'Introduction'!$3:$3</definedName>
    <definedName name="_xlnm.Print_Titles" localSheetId="9">'Labour Practices'!$1:$3</definedName>
    <definedName name="_xlnm.Print_Titles" localSheetId="8">'Product Responsibility'!$1:$3</definedName>
    <definedName name="_xlnm.Print_Titles" localSheetId="11">'Society'!$1:$3</definedName>
    <definedName name="Report_para">'Introduction'!$B$27</definedName>
    <definedName name="Service_Top">'Environment (Other workshops)'!$E$4</definedName>
    <definedName name="Sites_c">'Environment (consolidated)'!$A$4</definedName>
    <definedName name="Sites_m">'Environment (Manufacturing)'!$A$4</definedName>
    <definedName name="Sites_s">'Environment (Other workshops)'!$A$4</definedName>
    <definedName name="SO1_Community">'Society'!$A$4</definedName>
    <definedName name="SO2_Corruption">'Society'!$A$5</definedName>
    <definedName name="SO5_Public_policy">'Society'!$A$12</definedName>
    <definedName name="SO7_Anti_comp">'Society'!$A$14</definedName>
    <definedName name="SO8_Compliance">'Society'!$A$16</definedName>
    <definedName name="Society">'Society'!$A$1</definedName>
    <definedName name="star_goal_example">#REF!</definedName>
    <definedName name="Strat_analy">'Introduction'!$B$5</definedName>
    <definedName name="TITLE">'Title sheet'!$A$1</definedName>
    <definedName name="Water">'Index'!$C$16</definedName>
  </definedNames>
  <calcPr fullCalcOnLoad="1"/>
</workbook>
</file>

<file path=xl/sharedStrings.xml><?xml version="1.0" encoding="utf-8"?>
<sst xmlns="http://schemas.openxmlformats.org/spreadsheetml/2006/main" count="1189" uniqueCount="788">
  <si>
    <t>Main opportunity is to for our heat exchanger products  to be used in energy intensive industries (such as oil refineries) to improve energy efficiency compared with old technology currently used.
Main risk is Human Rights issues in the supply chain.</t>
  </si>
  <si>
    <t>Manufacturers of Heat exchangers; Centrifuges, filters and fluid handling equipment.  We also provide parts and service support globally.</t>
  </si>
  <si>
    <t>Our products are mainly made from steel and other metals - their life expectancy is usually measured in decades.  There is a strong second-hand and reconditioned market for much of the equipment when it finishes service with the original purchaser.  Machines that are not recycled through these markets can be scrapped and recycled through the mature scrap metal market.  We do not, therefore, reclaim the equipment.  Packaging materials are subject to a programme to improve their recyclability - the majority is wood and paperboard which we strive to source from  sustainable forestry and which is recyclable through these markets - we do not reclaim the material ourselves..</t>
  </si>
  <si>
    <t>We calculate the emissions from transportation of our products.  The scope for this calculation is all goods transportation that is purchased by Alfa Laval (normally deliveries to customers and transport between Alfa Laval sites e.g., factories to warehouses).
Since this environmental impact is a significant proportion of total CO2 emissions from our processes (approx 42%) we run a number of projects to reduce the impact.  Read more in the Business Principles Progress Report 2008 Para 2.08.</t>
  </si>
  <si>
    <t xml:space="preserve">To compare year-on-year we measure the weight of goods transported, the distance they are transported and the method.  Our goal is reduce the CO2 emissions per kgkm of transportation by at least 3% per year.  This will be achieved by switching from air freight to surface transportation.
</t>
  </si>
  <si>
    <t>Our processes use very little water and no water sources are significantly affected.  However, our major impact on water conservation comes from the use of our products by our customers.  We supply equipment that is used in waste water handling processes, both municipal and industrial.  We supply fresh water distilling equipment that is used on board ships and in areas where salt water is plentiful but drinking water is scarce.  Our customer magazine No. 25 published in April 2009 has a main feature on this topic.</t>
  </si>
  <si>
    <t>Alfa Laval prioritises its work on sustainability according to an assessment of risk and impacts.
A simplified value chain is used to provide a structure for the assessment, summarise initiatives and review progress. A simplified value chain is used to provide a structure for the assessment, summarise initiatives and review progress..</t>
  </si>
  <si>
    <t>Annual calendar and fiscal (Jan to Dec)</t>
  </si>
  <si>
    <t>Governance, Commitments and Engagement</t>
  </si>
  <si>
    <t>Externally developed charters to which the organisation subscribes or endorses.</t>
  </si>
  <si>
    <t>None</t>
  </si>
  <si>
    <t>Links and references (1).</t>
  </si>
  <si>
    <t>Sustainability is entrenched in Alfa Laval's code of conduct which is called “Business Principles.  These were published in 2003 and endorsed by the Chairman of the Board and CEO.  They were endorsed by the present CEO shortly after his appointment.</t>
  </si>
  <si>
    <t>Introduction</t>
  </si>
  <si>
    <t>PRODUCT RESPONSIBILITY</t>
  </si>
  <si>
    <t>LABOUR PRACTICES AND DECENT WORK</t>
  </si>
  <si>
    <t>LA1</t>
  </si>
  <si>
    <t>LA2</t>
  </si>
  <si>
    <t>Total number and rate of turnover by age group, gender and region.</t>
  </si>
  <si>
    <t>LA3</t>
  </si>
  <si>
    <t>LA4</t>
  </si>
  <si>
    <t>LA5</t>
  </si>
  <si>
    <t>Minimum notice periods regarding significant operational changes, including whether it is specified in collective agreements.</t>
  </si>
  <si>
    <t>LA6</t>
  </si>
  <si>
    <t>LA7</t>
  </si>
  <si>
    <t>LA8</t>
  </si>
  <si>
    <t>Education, training, counselling, training and risk control programs in place to assist workforce members, their families, or community members regarding serious diseases.</t>
  </si>
  <si>
    <t>LA9</t>
  </si>
  <si>
    <t>LA10</t>
  </si>
  <si>
    <t>LA11</t>
  </si>
  <si>
    <t>LA12</t>
  </si>
  <si>
    <t>% of employees receiving regular performance and career development reviews.</t>
  </si>
  <si>
    <t>LA13</t>
  </si>
  <si>
    <t>LA14</t>
  </si>
  <si>
    <t>Ratio of salary of men to women by employee category.</t>
  </si>
  <si>
    <t>HUMAN RIGHTS</t>
  </si>
  <si>
    <t>HR1</t>
  </si>
  <si>
    <t>HR2</t>
  </si>
  <si>
    <t>HR3</t>
  </si>
  <si>
    <t>HR4</t>
  </si>
  <si>
    <t>HR5</t>
  </si>
  <si>
    <t>HR6</t>
  </si>
  <si>
    <t>HR7</t>
  </si>
  <si>
    <t>HR8</t>
  </si>
  <si>
    <t>HR9</t>
  </si>
  <si>
    <t>SOCIETY</t>
  </si>
  <si>
    <t>SO1</t>
  </si>
  <si>
    <t>SO2</t>
  </si>
  <si>
    <t>SO3</t>
  </si>
  <si>
    <t>% of employees trained in organisation's anti-corruption policies and practices</t>
  </si>
  <si>
    <t>SO4</t>
  </si>
  <si>
    <t>SO5</t>
  </si>
  <si>
    <t>SO6</t>
  </si>
  <si>
    <t>SO7</t>
  </si>
  <si>
    <t>Actions taken in response to incidents of corruption.</t>
  </si>
  <si>
    <t>SO8</t>
  </si>
  <si>
    <t>% of significant suppliers and contractors that have undergone screening on human rights and actions taken.</t>
  </si>
  <si>
    <t>Units</t>
  </si>
  <si>
    <t>Materials used by weight</t>
  </si>
  <si>
    <t>We do not collect this data from each manufacturing site for two main reasons:  
1. We measure the weight of products delivered because it is essential for the accurate calculation of the environmental impact of transportation.  We also measure the scrap which is a measure of the efficiency of the production process.  
2.  The weight of material purchased is dependent on the product design and number of orders.  The environmental impacts of material in product design is studied in the life cycle analysis.   Thus, the factory cannot really influence the weight of materials purchased except by reducing scrap.
However, we do have estimate figures that give an indication of total materials consumed in 2007:  Stainless Steel:  Approx  32,000 Metric Tonnes; Other steel , approx 20,000 MT; Other metals (Copper, Titanium; Aluminium), approx 9000 MT in total.</t>
  </si>
  <si>
    <t>Percentage of materials that are recycled input materials</t>
  </si>
  <si>
    <t>Direct Energy Consumption by primary energy source. (Factories)</t>
  </si>
  <si>
    <t>Direct energy Purchased:</t>
  </si>
  <si>
    <t>Light oil</t>
  </si>
  <si>
    <t>Heavy oil</t>
  </si>
  <si>
    <t>Natural gas</t>
  </si>
  <si>
    <t>Coal</t>
  </si>
  <si>
    <t>PLG</t>
  </si>
  <si>
    <t>Renewable energy sources (bio-energy, solar cells, wind)</t>
  </si>
  <si>
    <t>Other (site specific)</t>
  </si>
  <si>
    <t>Direct energy sold</t>
  </si>
  <si>
    <t>Total direct energy consumption.</t>
  </si>
  <si>
    <t xml:space="preserve">Indirect Energy Consumption by primary energy source. </t>
  </si>
  <si>
    <t>Total Indirect energy consumption.</t>
  </si>
  <si>
    <t>Initiatives to provide energy-efficient or renewable energy-based products and services, and reductions in energy requirements as a result of these initiatives.</t>
  </si>
  <si>
    <t>Initiatives to reduce indirect energy consumption and reductions achieved.</t>
  </si>
  <si>
    <t>Society</t>
  </si>
  <si>
    <t>No companies included in  this statistic:</t>
  </si>
  <si>
    <t>In this number of countries.</t>
  </si>
  <si>
    <t>We consolidate these statistics from the sales companies only (at present).</t>
  </si>
  <si>
    <t>Total water withdrawn by source</t>
  </si>
  <si>
    <t>Water sources significantly affected by withdrawal of water</t>
  </si>
  <si>
    <t>% and  total water recycled and reused.</t>
  </si>
  <si>
    <t>Impacts of significant impacts of activities, products or services in areas defined in EN11.</t>
  </si>
  <si>
    <t>Habitats protected or restored</t>
  </si>
  <si>
    <t>Not relevant</t>
  </si>
  <si>
    <t>Strategies, current actions, and future plans for managing effects on biodiversity.</t>
  </si>
  <si>
    <t>Number of IUCN red list species affected by operation, by level of extinction risk.</t>
  </si>
  <si>
    <t>Other relevant indirect greenhouse gas emissions by weight (scope 3)</t>
  </si>
  <si>
    <t>Initiatives to reduce greenhouse gas emissions and reductions achieved.</t>
  </si>
  <si>
    <t>Emission of Ozone-depleting substances by weight</t>
  </si>
  <si>
    <t>Kg</t>
  </si>
  <si>
    <t>NOx, SOx, and other significant air emissions by type and weight.</t>
  </si>
  <si>
    <t>Total water discharge by quality and destination.</t>
  </si>
  <si>
    <t>Total weight of waste by type and disposal method.</t>
  </si>
  <si>
    <t>Alfa Laval's work on sustainability is summarised in three different reports each year:</t>
  </si>
  <si>
    <t>Sustainability Reporting</t>
  </si>
  <si>
    <t>Printing the report</t>
  </si>
  <si>
    <t>Total number and volume of significant spills.</t>
  </si>
  <si>
    <t>EN26</t>
  </si>
  <si>
    <t>Initiatives to mitigate environmental impacts of products and services, and extent of mitigation</t>
  </si>
  <si>
    <t>EN27</t>
  </si>
  <si>
    <t>% of products sold and their packaging materials that are reclaimed by category</t>
  </si>
  <si>
    <t>EN28</t>
  </si>
  <si>
    <t>Monetary value of significant fines and total number of non-monetary sanctions for non-compliance with environmental laws and regulations.</t>
  </si>
  <si>
    <t>EN29 (goods)</t>
  </si>
  <si>
    <t>EN29 (employees)</t>
  </si>
  <si>
    <t>Significant environmental impacts of transporting members of the workforce for the organisation's operations.</t>
  </si>
  <si>
    <t>EN30</t>
  </si>
  <si>
    <t>Total environmental protection expenditures and investments by type.</t>
  </si>
  <si>
    <t>No.</t>
  </si>
  <si>
    <t>Total Direct Energy produced:</t>
  </si>
  <si>
    <t>EN3 + EN4</t>
  </si>
  <si>
    <t>n/a</t>
  </si>
  <si>
    <t>See comments in Manufacturing and "Other" sites columns.</t>
  </si>
  <si>
    <t>tons CO2</t>
  </si>
  <si>
    <t>not available</t>
  </si>
  <si>
    <t>g/tonne km</t>
  </si>
  <si>
    <t>CO2 emissions per tonne km transported:</t>
  </si>
  <si>
    <t>ton CO2</t>
  </si>
  <si>
    <t>Average CO2 per company car.</t>
  </si>
  <si>
    <t>Calculated CO2 emissions
 from company cars</t>
  </si>
  <si>
    <t>g/km</t>
  </si>
  <si>
    <t xml:space="preserve">Calculated CO2 from
 employee air transportation </t>
  </si>
  <si>
    <t>Total calculated CO2 emissions from goods transportation:</t>
  </si>
  <si>
    <t>EN1</t>
  </si>
  <si>
    <t>EN2</t>
  </si>
  <si>
    <t>EN3</t>
  </si>
  <si>
    <t>EN4</t>
  </si>
  <si>
    <t>EN5</t>
  </si>
  <si>
    <t>EN6</t>
  </si>
  <si>
    <t>EN7</t>
  </si>
  <si>
    <t>EN8</t>
  </si>
  <si>
    <t>EN9</t>
  </si>
  <si>
    <t>EN10</t>
  </si>
  <si>
    <t>EN11</t>
  </si>
  <si>
    <t>EN12</t>
  </si>
  <si>
    <t>EN13</t>
  </si>
  <si>
    <t>EN14</t>
  </si>
  <si>
    <t>EN15</t>
  </si>
  <si>
    <t>EN16</t>
  </si>
  <si>
    <t>EN17</t>
  </si>
  <si>
    <t>EN18</t>
  </si>
  <si>
    <t>EN19</t>
  </si>
  <si>
    <t>EN20</t>
  </si>
  <si>
    <t>EN21</t>
  </si>
  <si>
    <t>EN22</t>
  </si>
  <si>
    <t>EN23</t>
  </si>
  <si>
    <t>Nuclear</t>
  </si>
  <si>
    <t>Hydro</t>
  </si>
  <si>
    <t>Economic</t>
  </si>
  <si>
    <t>Benefits provided to full-time employees that are not provided to part-time employees.</t>
  </si>
  <si>
    <t>Programmes for skills management that support continued employability and career endings.</t>
  </si>
  <si>
    <t>Total hours &amp; % employees trained training on human rights policies and procedures.</t>
  </si>
  <si>
    <t>Number of incidents of violations of rights of indigenous people</t>
  </si>
  <si>
    <t>% security personnel trained on human rights</t>
  </si>
  <si>
    <t>These are normally described in the Business Principles Progress Reports which combined tell the story of how we are implementing processes and measurements to improve in each area of sustainable performance where we have significant opportunities and/or risks.</t>
  </si>
  <si>
    <t>One of our Business Principles is "transparency" which states that Alfa Laval believes in open communication but is careful not to reveal commercially valuable information.  The content is influenced by the key impacts and risk assessment (see 1.2 above). 
Alfa Laval engages representatives of different stakeholder groups to comment on the content and clarity of the sustainability reports.  Primarily this is SRI analysts from the investor community with whom the company meets regularly.  Customers (as a part of their sustainability audits of Alfa Laval) are another valuable input but these meetings are still infrequent.  Employee representatives are engaged during routine dialogue with the Board of Directors (employee representatives sit on the Alfa Laval Board of Directors), through the European Works Council and in informal meetings..</t>
  </si>
  <si>
    <t xml:space="preserve">Financial data is gathered through the company's financial reporting system.  Non-financial data, gathered for sustainability reporting and management is gathered through a separate group-wide web based database.  Environmental data is gathered by individual site and is not consolidated into legal entities - this is because the impacts are normally site specific and to consolidate by reporting units would cause a loss of transparency. All sites with significant environmental impacts are included. (see relevant section for numbers)
Health and safety data etc is collected for those occupations with most risk : factory and workshop personnel as well as travel related accidents.  Ethics monitoring is focused principally on the sales organisations in over 50 countries.
We use GRI as a guide to our data collection systems but not as a necessity. </t>
  </si>
  <si>
    <t>Notes concerning restatements are be made in the data tables. 
We have found that people reporting data to Head Office sometimes identify mistakes in previous years reporting when they have to report a new year.  We celebrate when this happens because it represents an improvement in our processes and understanding.  However, it leaves us a dilemma of comparability when we consolidate our numbers.  To conserve resources for improvement initiatives rather than restating historical information we have decided not to restate the consolidated data from previous years.  However,  we will try to identify with notes where the data from previous years is not comparable.</t>
  </si>
  <si>
    <t>Our Approach is summarised in the statements by the CEO (see 1.1 above):  We want our processes to have as little impact on the environment as possible and we want to ensure that our way of doing business does not add to social injustices or corruption.  We try to focus our work on sustainable development into those parts of our activity where our actions can make a measurable difference.</t>
  </si>
  <si>
    <t>See comments in consolidated section.</t>
  </si>
  <si>
    <t>See comments EN5</t>
  </si>
  <si>
    <t>Our processes use very little water and no water sources are significantly affected.</t>
  </si>
  <si>
    <t>The source is always the public network. 38 000 m3 of the increase in 2008 was from acquired companies.</t>
  </si>
  <si>
    <t>The main risk of forced and bonded labour is in the supply chain.  See HR2.</t>
  </si>
  <si>
    <t>Not reported - we employ few security personnel</t>
  </si>
  <si>
    <t>Not reported - Alfa Laval's activities do not pose a significant risk to indigenous people.</t>
  </si>
  <si>
    <t>Not a considered a significant risk in relation to Alfa Laval's type of investments - not reported</t>
  </si>
  <si>
    <r>
      <t>m</t>
    </r>
    <r>
      <rPr>
        <vertAlign val="superscript"/>
        <sz val="8"/>
        <rFont val="Arial"/>
        <family val="2"/>
      </rPr>
      <t>3</t>
    </r>
  </si>
  <si>
    <t>Environment</t>
  </si>
  <si>
    <t>Our products are predominantly made from steel and other metals for which there is a well developed scrap and recycling industry.  According to the Sustainability Report of the World Steel Industry 2005, 42% of crude steel is actually recycled material</t>
  </si>
  <si>
    <t xml:space="preserve">We record the CFC, HCFC, HFC and other refrigerants that leak from refrigeration and air cooling devices installed on sites.  This is done by monitoring the amount that is purchased to top up the refrigerant.
We did not record this data from non-manufacturing sites in 2006 and 2007.
</t>
  </si>
  <si>
    <t>EN3 Direct Energy</t>
  </si>
  <si>
    <t>EN4 Indirect Energy</t>
  </si>
  <si>
    <t>EN8 Water</t>
  </si>
  <si>
    <t>EN16 Direct and Indirect GHG</t>
  </si>
  <si>
    <t>Significant environmental impacts of transporting products and other goods and materials used for the organisation's operations.</t>
  </si>
  <si>
    <t>Product Responsibility</t>
  </si>
  <si>
    <t>PR1</t>
  </si>
  <si>
    <t>PR2</t>
  </si>
  <si>
    <t>Total number of incidents of non-compliance with regulations and voluntary codes concerning health and safety impacts of products and services, by type of customer.</t>
  </si>
  <si>
    <t>PR3</t>
  </si>
  <si>
    <t>GRI.</t>
  </si>
  <si>
    <r>
      <t>Occupational Health and Safety</t>
    </r>
    <r>
      <rPr>
        <sz val="8"/>
        <rFont val="Arial"/>
        <family val="2"/>
      </rPr>
      <t xml:space="preserve">
% of total workforce represented in formal H&amp;S committees.</t>
    </r>
  </si>
  <si>
    <r>
      <t>Training and Education</t>
    </r>
    <r>
      <rPr>
        <sz val="8"/>
        <rFont val="Arial"/>
        <family val="2"/>
      </rPr>
      <t xml:space="preserve">
Average hours training per year per employee by employee category.</t>
    </r>
  </si>
  <si>
    <r>
      <t>Employment.</t>
    </r>
    <r>
      <rPr>
        <sz val="8"/>
        <rFont val="Arial"/>
        <family val="2"/>
      </rPr>
      <t xml:space="preserve">
Total workforce by employment type, employment contract and region</t>
    </r>
  </si>
  <si>
    <r>
      <t>Labour /Management Relations</t>
    </r>
    <r>
      <rPr>
        <sz val="8"/>
        <rFont val="Arial"/>
        <family val="2"/>
      </rPr>
      <t xml:space="preserve">
Percentage of employees covered by collective bargaining agreements</t>
    </r>
  </si>
  <si>
    <t>No. Operating units covered by these statistics.</t>
  </si>
  <si>
    <t>No of fatal accidents</t>
  </si>
  <si>
    <t>No centrally held statistics available.</t>
  </si>
  <si>
    <t>Average number of accidents per million working hours</t>
  </si>
  <si>
    <t>Lost days due to all forms of illness as % of total working days.</t>
  </si>
  <si>
    <t>Average number of employees</t>
  </si>
  <si>
    <t xml:space="preserve">Lost days per million budget working hours due to accidents.  </t>
  </si>
  <si>
    <t>A standard management performance and career development process is used for all companies that operate under the Alfa Laval brand.  This sets an example that this is an important part of management.  All employees should have a development and performance review but we do not keep central statistics on this.</t>
  </si>
  <si>
    <t>We do not collect this information centrally, it is regarded as a locally managed issue.  In times when there is a WHO alert, we take the necessary steps, coordinated by the centre, to respond both in terms of travel restrictions and local health initiatives.</t>
  </si>
  <si>
    <t xml:space="preserve">We do not collect a central statistic for this.  However, it should be noted that union representatives are members of the Alfa Laval Board of Directors. </t>
  </si>
  <si>
    <t>In response to the degradation of the safety record in 2008 the Management of Health and safety was strengthened with the formation of a new  Health and Safety Council.  This 5 person council includes two members of the Group Management; VP: Human Resources (Chairman) and VP Operations.  The council's role is to set policy and improvement projects and targets. 
Reporting to the council is a team responsible for implementation and monitoring of the policy including data gathering and analysis. 
Formal H&amp;S committees exist in many local companies but we do not compile a central statistic of the number or proportion of workforce.</t>
  </si>
  <si>
    <t>Rates of injury, occupational diseases, lost days, and absenteeism, and total number of work-related fatalities by region.</t>
  </si>
  <si>
    <t>No. Employees covered by these statistics.</t>
  </si>
  <si>
    <t>H&amp; S topics covered in formal agreements with trade unions.</t>
  </si>
  <si>
    <r>
      <t>Diversity and Equal Opportunities</t>
    </r>
    <r>
      <rPr>
        <sz val="8"/>
        <rFont val="Arial"/>
        <family val="2"/>
      </rPr>
      <t xml:space="preserve">
Composition of governance bodies and breakdown of employees per category according to gender, age group, minority group membership, and other indicators of diversity.</t>
    </r>
  </si>
  <si>
    <t>As a Swedish company we have strong participation from trade unions who are represented on the Board of Directors.  This philosophy permeates the whole company.</t>
  </si>
  <si>
    <r>
      <t>Anti-Competitive Behaviour</t>
    </r>
    <r>
      <rPr>
        <sz val="8"/>
        <rFont val="Arial"/>
        <family val="2"/>
      </rPr>
      <t xml:space="preserve">
Total number of legal  actions for anti-competitive behaviour, anti trust, and monopoly practices and their outcomes.</t>
    </r>
  </si>
  <si>
    <r>
      <t>Compliance</t>
    </r>
    <r>
      <rPr>
        <sz val="8"/>
        <rFont val="Arial"/>
        <family val="2"/>
      </rPr>
      <t xml:space="preserve">
Monetary Value of significant fines and total number of non-monetary sanctions for non-compliance with laws and regulations.</t>
    </r>
  </si>
  <si>
    <t>Total number of incidents of non-compliance with regulations and voluntary codes concerning product and service information and labelling, by type of outcomes.</t>
  </si>
  <si>
    <t xml:space="preserve">All Group companies are included.  However, the way we handle acquisitions depends on the status of their reporting systems at the date of acquisition.  Our goal is that  they have adopted all Alfa Laval's sustainability reporting standards by the end of the third year of ownership by Alfa Laval. </t>
  </si>
  <si>
    <t>All Manufacturing sites report environmental data (see note in consolidated data regarding acquisitions, closures and divestments).  Increased number in 2008 are acquisitions.</t>
  </si>
  <si>
    <t>PR4</t>
  </si>
  <si>
    <t>PR5</t>
  </si>
  <si>
    <t>Practices relating to customer satisfaction, including results of surveys measuring customer satisfaction.</t>
  </si>
  <si>
    <t>PR6</t>
  </si>
  <si>
    <t>PR7</t>
  </si>
  <si>
    <t>Number of incidents of non-compliance related to PR6</t>
  </si>
  <si>
    <t>PR8</t>
  </si>
  <si>
    <t>PR9</t>
  </si>
  <si>
    <t>Compliance
Monetary value of significant fines for non-compliance with laws and regulations concerning the provision and use of products and services.</t>
  </si>
  <si>
    <t>Total number of substantiated complaints regarding breaches of customer privacy and losses of customer data.</t>
  </si>
  <si>
    <t>Marketing Communications
Programs for adherence to laws, standards, and voluntary codes relating to marketing communications, including advertising, promotion, and sponsorship.</t>
  </si>
  <si>
    <t>Labour Practices</t>
  </si>
  <si>
    <t>LA4 Labour/Management relations</t>
  </si>
  <si>
    <t>LA6 Occupational Health and Safety</t>
  </si>
  <si>
    <t>LA10 Training and Education</t>
  </si>
  <si>
    <t>LA13 Diversity and Equal Opportunities</t>
  </si>
  <si>
    <t>GRI</t>
  </si>
  <si>
    <t>4.1 
- 
4.10</t>
  </si>
  <si>
    <t>4.14
 -
 4.16</t>
  </si>
  <si>
    <t xml:space="preserve"> See GRI Standard:  Section RG - Standard Disclosures</t>
  </si>
  <si>
    <t>Waste (from the amounts reported below) that is toxic waste according to EU waste catalogue, US legislation or country legislation</t>
  </si>
  <si>
    <t>We have three main divisions.
Equipment, Process Technology and Operations.</t>
  </si>
  <si>
    <t>Topic</t>
  </si>
  <si>
    <t>Alfa Laval's customers are in most sections of Food, Pharmaceutical and process industries on a global basis.</t>
  </si>
  <si>
    <t>There are approximately 11,800 employees in over 50 countries, these are listed with numbers in the Annual Report.</t>
  </si>
  <si>
    <t>See Financial Summary in Annual Report</t>
  </si>
  <si>
    <t>See Annual report.</t>
  </si>
  <si>
    <t>gabriella.grotte@alfalaval.com
david.ford@alfalaval.com</t>
  </si>
  <si>
    <t>Head of Investor Relations:  Gabriella Grotte 
Sustainability:  David Ford (+46) 46 36 72 10</t>
  </si>
  <si>
    <t>See separate sheet</t>
  </si>
  <si>
    <t>Index Link</t>
  </si>
  <si>
    <t>LA1  Employment</t>
  </si>
  <si>
    <t>Human Rights</t>
  </si>
  <si>
    <t>Litigation risks are explained in the Annual report.</t>
  </si>
  <si>
    <r>
      <t>Investment and Procurement Practices</t>
    </r>
    <r>
      <rPr>
        <sz val="8"/>
        <rFont val="Arial"/>
        <family val="2"/>
      </rPr>
      <t xml:space="preserve">
% and total number of significant investment agreements that include human rights clauses or that have undergone human rights screening.</t>
    </r>
  </si>
  <si>
    <t>HR1  Investment and Procurement Practices</t>
  </si>
  <si>
    <t>HR4 Non-Discrimination</t>
  </si>
  <si>
    <t>HR 5 Freedom of Association</t>
  </si>
  <si>
    <t>HR6 Child Labour</t>
  </si>
  <si>
    <t>HR7 Forced and compulsory Labour</t>
  </si>
  <si>
    <r>
      <t>Community.</t>
    </r>
    <r>
      <rPr>
        <sz val="8"/>
        <rFont val="Arial"/>
        <family val="2"/>
      </rPr>
      <t xml:space="preserve">
Nature, scope and effectiveness of practices to manage the impacts of operations on communities.</t>
    </r>
  </si>
  <si>
    <t>SO1 Community</t>
  </si>
  <si>
    <t>SO2 Corruption</t>
  </si>
  <si>
    <t>SO5 Public Policy</t>
  </si>
  <si>
    <t>SO8 Compliance</t>
  </si>
  <si>
    <t>SO7 Anti-Competitive Behavior</t>
  </si>
  <si>
    <t xml:space="preserve">We do not participate in public lobbying on this subject - we do consider ourselves to be an organisation of significant scale to undertake such an activity.
We do participate with other Swedish Companies in discussions on this subject and exchange ideas and experience regarding policies and procedures to combat unethical business practices. </t>
  </si>
  <si>
    <t>Total value of financial and in-kind contributions to political parties, politicians and related institutions by country</t>
  </si>
  <si>
    <t>Alfa Laval does not contribute to any political party or related institutions.  This is a part of our Business Principles.</t>
  </si>
  <si>
    <r>
      <t>Non-discrimination</t>
    </r>
    <r>
      <rPr>
        <sz val="8"/>
        <rFont val="Arial"/>
        <family val="2"/>
      </rPr>
      <t xml:space="preserve">
Total number of incidents of discrimination and actions taken.</t>
    </r>
  </si>
  <si>
    <r>
      <t>Freedom of Association and Collective Bargaining.</t>
    </r>
    <r>
      <rPr>
        <sz val="8"/>
        <rFont val="Arial"/>
        <family val="2"/>
      </rPr>
      <t xml:space="preserve">
Operations identified in which the right to exercise freedom of association and collective bargaining may be at significant risk, and action taken to support these rights.</t>
    </r>
  </si>
  <si>
    <r>
      <t>Child Labour</t>
    </r>
    <r>
      <rPr>
        <sz val="8"/>
        <rFont val="Arial"/>
        <family val="2"/>
      </rPr>
      <t xml:space="preserve">
Operations identified as having significant risk for incidents of child labour, and measures taken to contribute to the elimination of child labour.</t>
    </r>
  </si>
  <si>
    <r>
      <t>Forced and Compulsory Labour</t>
    </r>
    <r>
      <rPr>
        <sz val="8"/>
        <rFont val="Arial"/>
        <family val="2"/>
      </rPr>
      <t xml:space="preserve">
Operations identified as having significant risk for incidents of forced or compulsory labour, and measures taken to contribute to the elimination of forced or compulsory labour.</t>
    </r>
  </si>
  <si>
    <r>
      <t>Corruption</t>
    </r>
    <r>
      <rPr>
        <sz val="8"/>
        <rFont val="Arial"/>
        <family val="2"/>
      </rPr>
      <t xml:space="preserve">
Percentage and total number of business units analysed for risks relating to corruption.</t>
    </r>
  </si>
  <si>
    <r>
      <t>Public Policy</t>
    </r>
    <r>
      <rPr>
        <sz val="8"/>
        <rFont val="Arial"/>
        <family val="2"/>
      </rPr>
      <t xml:space="preserve">
Public policy positions and participation in public policy development and lobbying.</t>
    </r>
  </si>
  <si>
    <t>Title</t>
  </si>
  <si>
    <t>Comments</t>
  </si>
  <si>
    <t>1.1</t>
  </si>
  <si>
    <t>Strategy and Analysis</t>
  </si>
  <si>
    <t xml:space="preserve"> </t>
  </si>
  <si>
    <t>How sustainability is integrally linked with Alfa Laval’s business strategy and the needs of society.</t>
  </si>
  <si>
    <t>Much of Alfa Laval’s business is concerned with equipment and systems that reduce environmental impact of municipal and industrial processes.  The business strategy is therefore strongly influenced by the need for society to address these issues.</t>
  </si>
  <si>
    <t>Each year a progress report on implementation of the Business Principles is published as a downloadable file on the internet.</t>
  </si>
  <si>
    <t>1.2</t>
  </si>
  <si>
    <t>Description of key impacts risks and opportunities.</t>
  </si>
  <si>
    <t>Description of main processes in place.</t>
  </si>
  <si>
    <t>Organisational Profile</t>
  </si>
  <si>
    <t>2.1</t>
  </si>
  <si>
    <t>Name</t>
  </si>
  <si>
    <t>Alfa Laval AB</t>
  </si>
  <si>
    <t>2.2</t>
  </si>
  <si>
    <t>Primary Brands, products services</t>
  </si>
  <si>
    <t>2.3</t>
  </si>
  <si>
    <t>Operational structure of organisation</t>
  </si>
  <si>
    <t>2.4</t>
  </si>
  <si>
    <t>Location of Company HQ</t>
  </si>
  <si>
    <t>Lund, Sweden</t>
  </si>
  <si>
    <t>2.5</t>
  </si>
  <si>
    <t>Solid waste that is separated at source and recycled or reused (e.g. plastic, rubber, glass, metals) (ton)</t>
  </si>
  <si>
    <t>Liquid Waste that is recycled</t>
  </si>
  <si>
    <t>Other Waste</t>
  </si>
  <si>
    <t>ton</t>
  </si>
  <si>
    <t>Landfilled Waste (excluding building waste)</t>
  </si>
  <si>
    <t>Solid and Liquid waste that is sent for energy production</t>
  </si>
  <si>
    <t>66 of 2008 was from additional acquired sites.</t>
  </si>
  <si>
    <t>7 of  2008 was from additional acquired sites.</t>
  </si>
  <si>
    <t>2087 of  2008 was from additional acquired sites.</t>
  </si>
  <si>
    <t>189 of  2008 was from additional acquired sites.</t>
  </si>
  <si>
    <t>201 of  2008 was from additional acquired sites.</t>
  </si>
  <si>
    <t>237 of  2008 was from additional acquired sites.</t>
  </si>
  <si>
    <t>Number of countries where the company operates</t>
  </si>
  <si>
    <t>2.6</t>
  </si>
  <si>
    <t>Nature of Ownership and legal form</t>
  </si>
  <si>
    <t>2.7</t>
  </si>
  <si>
    <t>2.8</t>
  </si>
  <si>
    <t>Scale of organisation</t>
  </si>
  <si>
    <t>Number of employees</t>
  </si>
  <si>
    <t>Net revenues</t>
  </si>
  <si>
    <t>Capitalisation</t>
  </si>
  <si>
    <t>Quantity of products or services provided</t>
  </si>
  <si>
    <t>2.9</t>
  </si>
  <si>
    <t>2.10</t>
  </si>
  <si>
    <t>Awards received in reporting period</t>
  </si>
  <si>
    <t>Key events in the reporting period
Performance related to targets:
Outlooks on main challenges and targets</t>
  </si>
  <si>
    <t>2.8.1</t>
  </si>
  <si>
    <t>2.8.3</t>
  </si>
  <si>
    <t>2.8.4</t>
  </si>
  <si>
    <t>2.8.5</t>
  </si>
  <si>
    <t>Most important risks and opportunities arising from sustainability trends.</t>
  </si>
  <si>
    <t>1.2.1</t>
  </si>
  <si>
    <t>1.2.2</t>
  </si>
  <si>
    <t>Significant changes during the reporting period regarding size, structure, or ownership.</t>
  </si>
  <si>
    <t>Markets served</t>
  </si>
  <si>
    <t xml:space="preserve">2. </t>
  </si>
  <si>
    <t>1.</t>
  </si>
  <si>
    <t>CEO / chairman statements</t>
  </si>
  <si>
    <t>Presently there is no management system in place to collect information about all awards received.</t>
  </si>
  <si>
    <t>3.</t>
  </si>
  <si>
    <t>Report Parameters.</t>
  </si>
  <si>
    <t>3.1</t>
  </si>
  <si>
    <t>3.2</t>
  </si>
  <si>
    <t>Date of most recent report</t>
  </si>
  <si>
    <t>Reporting Period</t>
  </si>
  <si>
    <t>3.3</t>
  </si>
  <si>
    <t>Reporting cycle</t>
  </si>
  <si>
    <t xml:space="preserve">Annual </t>
  </si>
  <si>
    <t>3.4</t>
  </si>
  <si>
    <t>Contact person</t>
  </si>
  <si>
    <t>Report Profile</t>
  </si>
  <si>
    <t>Report Scope and Boundary</t>
  </si>
  <si>
    <t>Process for determining report content.</t>
  </si>
  <si>
    <t>3.6</t>
  </si>
  <si>
    <t>Boundary for reporting</t>
  </si>
  <si>
    <t>Specific Limitations on the scope or boundary for the report.</t>
  </si>
  <si>
    <t>3.9</t>
  </si>
  <si>
    <t>Data measurement techniques and comment on the use of GRI indicator protocols.</t>
  </si>
  <si>
    <t>3.10</t>
  </si>
  <si>
    <t>Effects of re-statements of information from earlier reports.</t>
  </si>
  <si>
    <t>3.11</t>
  </si>
  <si>
    <t>Significant changes in scope, boundary, or measurement methods.</t>
  </si>
  <si>
    <t>3.12</t>
  </si>
  <si>
    <t>GRI Content Index</t>
  </si>
  <si>
    <t>3.13</t>
  </si>
  <si>
    <t>Assurance.</t>
  </si>
  <si>
    <t>4.</t>
  </si>
  <si>
    <t>Corporate Governance is reported as a separate section of the company Annual Report</t>
  </si>
  <si>
    <t>Governance Structure, processes and reporting</t>
  </si>
  <si>
    <t>4.11</t>
  </si>
  <si>
    <t>How the precautionary is addressed in the  organisation</t>
  </si>
  <si>
    <t>4.12</t>
  </si>
  <si>
    <t xml:space="preserve">The Business Principles are based on the United Nations Global Compact as well as the Organisation for
Economic Cooperation and Development (OECD) Guidelines for Multinational Enterprises. </t>
  </si>
  <si>
    <t>4.13</t>
  </si>
  <si>
    <t>Stakeholder Groups</t>
  </si>
  <si>
    <t>4.17</t>
  </si>
  <si>
    <t>Issues raised by stakeholder Groups</t>
  </si>
  <si>
    <t>Click here for Index</t>
  </si>
  <si>
    <t>See comments in Manufacturing and Other sites columns.
Note some sites have incorrectly allocated energy between Direct and indirect and between different fuels in 2006 and 2007 reporting.  See line EN3+4 for Like-for Like comparison.</t>
  </si>
  <si>
    <t>5300 of 2008 figure was from acquisitions.  Remainder of increase was reporting errors in 2007 and 23006 resulting in understatement..</t>
  </si>
  <si>
    <t>Energy saved due to conservation and efficiency improvements</t>
  </si>
  <si>
    <t>Location of land owned, leased, managed in, or adjacent to, protected areas and areas of high biodiversity value outside protected areas</t>
  </si>
  <si>
    <t xml:space="preserve">This factor is not yet measured.  The nature of our business is such that most of our factories and workshops are in designated and established industrial areas. Generally they are rather small sites compared with many other industries.   We believe that it is a very low probability that we have operations adjacent to protected areas and that a specific data collection process to measure this risk would (at present) be disproportional to the risk. </t>
  </si>
  <si>
    <r>
      <t>ECONOMIC</t>
    </r>
    <r>
      <rPr>
        <sz val="8"/>
        <color indexed="9"/>
        <rFont val="Arial"/>
        <family val="2"/>
      </rPr>
      <t xml:space="preserve">    </t>
    </r>
  </si>
  <si>
    <t>More information</t>
  </si>
  <si>
    <t>Process for determining report content -Accuracy vs completeness:</t>
  </si>
  <si>
    <t>See EN11</t>
  </si>
  <si>
    <t xml:space="preserve">Our processes have little significant affect on biodiversity, we therefore do not have specific strategies to deal with this.  However, at factory sites we try to plant trees etc. when possible.  </t>
  </si>
  <si>
    <t xml:space="preserve">We record the CFC, HCFC, HFC and other refrigerants that leak from refrigeration and air cooling devices installed on sites.  This is done by monitoring the amount that is purchased to top up the refrigerant.
Many sites reduced leakage in 2008 but 33,6 kg of the increased amount between 2007 and 2008 is additional sites due to acquisitions.
</t>
  </si>
  <si>
    <t>This data is not centrally collected.</t>
  </si>
  <si>
    <t>No water sources are significantly affected.</t>
  </si>
  <si>
    <t>The main risk of child labour is in the supply chain in activities requiring low skill and manual dexterity.  Processes with this risk (e.g. metal polishing, rubber processing) are identified in our risk assessment as a part of the supplier assessment process (See HR2) - particular attention is paid to ensuring there is no child labour.</t>
  </si>
  <si>
    <t>3.5.1</t>
  </si>
  <si>
    <t>3.5.2</t>
  </si>
  <si>
    <t>3.7.1</t>
  </si>
  <si>
    <t>3.7.2</t>
  </si>
  <si>
    <t>If you need to print the report (or parts of it) the print area has been predefined for each section and, hopefully, the printed page will suit A4 paper.</t>
  </si>
  <si>
    <t>Corporate Social Responsibility: david.ford@alfalaval.com</t>
  </si>
  <si>
    <t>Investor Relations:  gabriella.grotte@alfalaval.com</t>
  </si>
  <si>
    <r>
      <t xml:space="preserve">This is an excel workbook.  Navigation is easiest via </t>
    </r>
    <r>
      <rPr>
        <u val="single"/>
        <sz val="10"/>
        <color indexed="12"/>
        <rFont val="Arial"/>
        <family val="2"/>
      </rPr>
      <t>the index</t>
    </r>
    <r>
      <rPr>
        <sz val="10"/>
        <color indexed="12"/>
        <rFont val="Arial"/>
        <family val="2"/>
      </rPr>
      <t>.  Each index topic is a link that will take you to the relevant section of the report.  Each page has a return link to the index.</t>
    </r>
  </si>
  <si>
    <t>We have no specific projects on this.  However, on our larger site (e.g. India) we have programmes to plant tress and other plants that can provide an environment for wild life.  Our premises do not occupy large areas of undeveloped land.</t>
  </si>
  <si>
    <t>Not published due to uncertainty of their validity.</t>
  </si>
  <si>
    <t>These will be noted in the data tables where relevant and in the Business Principles Progress Reports regarding changes in the processes.</t>
  </si>
  <si>
    <t>The Business Principles of Alfa Laval</t>
  </si>
  <si>
    <t>Alfa Laval Sustainability Reports</t>
  </si>
  <si>
    <t xml:space="preserve">
Whilst we have the ambition to develop the quality of information in this report, we do not have the ambition to significantly increase its scope in the next few years.  Rather we will also focus on those factors that we feel are significant to the impacts and risks arising from the operations of Alfa Laval.  In other words; - we have no ambition to complete every aspect just because it is in the GRI list</t>
  </si>
  <si>
    <t>Memberships in associations (such as industry associations)</t>
  </si>
  <si>
    <t>Not reported.</t>
  </si>
  <si>
    <t>3.  This GRI report which acts as a cross reference to previously published information and as the main data file for sustainability measurements.</t>
  </si>
  <si>
    <t>Business Principles Progress Reports</t>
  </si>
  <si>
    <t>ENVIRONMENT:</t>
  </si>
  <si>
    <t>Manufacturing Data?</t>
  </si>
  <si>
    <t>Consolidated Figures?</t>
  </si>
  <si>
    <t>You have selected to look at Environmental Data - Do you wish to look at:</t>
  </si>
  <si>
    <t xml:space="preserve">             Manufacturing Sites.</t>
  </si>
  <si>
    <t>Governance and Engagement</t>
  </si>
  <si>
    <t xml:space="preserve">About </t>
  </si>
  <si>
    <r>
      <t xml:space="preserve"> INTRODUCTION        :</t>
    </r>
    <r>
      <rPr>
        <sz val="8"/>
        <color indexed="9"/>
        <rFont val="Arial"/>
        <family val="2"/>
      </rPr>
      <t xml:space="preserve">                    </t>
    </r>
  </si>
  <si>
    <t>2.</t>
  </si>
  <si>
    <t xml:space="preserve">      About this report………and how to navigate in it.</t>
  </si>
  <si>
    <t>How to navigate</t>
  </si>
  <si>
    <t xml:space="preserve">Comments </t>
  </si>
  <si>
    <t>Manufacturing</t>
  </si>
  <si>
    <t>Consolidated data</t>
  </si>
  <si>
    <r>
      <t>Product and Service Labelling</t>
    </r>
    <r>
      <rPr>
        <sz val="8"/>
        <rFont val="Arial"/>
        <family val="2"/>
      </rPr>
      <t xml:space="preserve">
Type of product and service information required by procedures, and percentage of significant products and services subject to such information requirements.</t>
    </r>
  </si>
  <si>
    <t>See Comment on PR3.</t>
  </si>
  <si>
    <t>Consolidated data is not available.</t>
  </si>
  <si>
    <t>Includes reporting errors in 2006 and 2007.</t>
  </si>
  <si>
    <t>Direct + indirect energy gross as reported by individual sites</t>
  </si>
  <si>
    <t>In 2009:  7800 MWh has been transferred from manufacturing due to new reporting system, 1000 MWh was added from new sites.
In 2008:  108 MWh was added in 2008 due to additional acquired companies. 2006 figures contain significant reporting errors.</t>
  </si>
  <si>
    <t>In 2009:  449 MWhr was added due to 1 additional site in the reporting system; 7800 MWh is transferred to service workshops due to reporting system development in 2009.</t>
  </si>
  <si>
    <t>Note some sites have incorrectly allocated energy between Direct and indirect and between different fuels in 2006 and 2007 reporting. 2009 figures are not directly comparable to 2008 because, when energy on multiple use sites can be accurately split between manufacturing and other activities the "other activities" are reported here.
Large increase in renewable in 2008 is due to incorrect reporting in 2007. All renewables reported here are bio oil, wood chips, wood and bark, condensate, biogas in Sweden this decreased in 2009.</t>
  </si>
  <si>
    <t>In 2009:  5000 MWh has been transferred from manufacturing due to new reporting system (see above), 600 MWh was added from new sites.</t>
  </si>
  <si>
    <t xml:space="preserve">Direct + indirect energy gross </t>
  </si>
  <si>
    <t>In 2009:  5000 MWh has been transferred to service workshops due to new reporting system. Negligible amount from additional site.
2008:  5 300 of additional was from acquired companies.</t>
  </si>
  <si>
    <t>tons CO2-e</t>
  </si>
  <si>
    <t>CH4, NOx, SOx, and other significant air emissions by type and weight.</t>
  </si>
  <si>
    <t>Service workshops  recondition second-hand machines for resale.  Most Alfa Laval products life-time is measured in 10s of years and  many  machines are "recycled" through our reconditioning workshops.</t>
  </si>
  <si>
    <t xml:space="preserve">Raw material consumption is not significant in the reconditioning and repair workshops:  The main consumables are  spare parts are a product of manufacturing and are reported as a part of manufacturing output. The other main consumables are cleaning chemicals and water which are reported elsewhere. </t>
  </si>
  <si>
    <t>In 2009 12 800 MWh have been transferred from the Manufacturing report due to new reporting systems which enable us to split energy between the production facilities and the "other" facilities on some manufacturing sites.</t>
  </si>
  <si>
    <t>In 2009: 32 000 m3 has been transferred to this report from the manufacturing report where it was reported in 2008.  Reduction is due to water conservation and recycling projects and lower production volumes.</t>
  </si>
  <si>
    <t>Number of sites with reliable energy data in the reporting year.</t>
  </si>
  <si>
    <t>1.  The Sustainability Report section of the Annual Report.</t>
  </si>
  <si>
    <t xml:space="preserve">2.  The Business Principles Progress Report.  
</t>
  </si>
  <si>
    <t xml:space="preserve">This gives more details of the progress we have made during the past year in implementing our Business Principles.  In these reports we describe the achievements, frustrations and some of the dilemmas </t>
  </si>
  <si>
    <t xml:space="preserve">   Sustainability Reporting in Alfa Laval and how to use this report.</t>
  </si>
  <si>
    <t>Click here to visit Product and Application pages.</t>
  </si>
  <si>
    <t>Fines and litigation are communicated in the Group Annual Report.</t>
  </si>
  <si>
    <t>Frequent customer satisfaction surveys and other techniques are carried out by individual market segment organisations or product centres as a key part of their product support and marketing activities.  Many of Alfa Laval's products are used by  customers for many years (frequently decades) and Alfa Laval has successful business relationships over the whole life time of the products.
We offer a comprehensive after-sales service which is often the best way to understand the customers needs and their satisfaction with our products and services.
It is beyond the scope of this report, nor is it practical, to summarise such surveys at the Group level. Alfa Laval manufactures technical equipment which is selected by customers for very specific duties with close regard to specifications.  Frequently products are sold as part of a wider process solution in which case this may be subject to performance guarantees.  All customer claims or complaints about products are followed up.</t>
  </si>
  <si>
    <t>Number of accidents resulting in one or more days absence:</t>
  </si>
  <si>
    <t>Reduction in 2009 due to reduced production volumes as well as energy reduction programmes starting to take full year effect.</t>
  </si>
  <si>
    <t>We focus on employee transportation and goods transportation, See EN29 below.  Our analysis of significant GHG emission has shown these to be the highly significant and over which we have management control.  
We also survey our suppliers to see what proportion of them set GHG reduction targets and to try to influence more to work with this issue.  See Business Principles Progress Report 2009 Para 2.14.</t>
  </si>
  <si>
    <t>We train managers on-the-job on this subject.  The main risk of non-compliance with human rights policy lies in the supply chain in countries with poor legal enforcement procedures.  Our purchasing staff are trained how to implement our supplier assessment process and there is an audit manual locally to ensure consistent assessment of suppliers.</t>
  </si>
  <si>
    <t>We do not measure this statistic in this way.  Our training and information is orientated towards the relevant risk in a unit and the personnel concerned with managing that risk (see Progress Reports). We do not operate a "blanket " training on this subject because we do not feel it would effectively address the risks.</t>
  </si>
  <si>
    <t>During 2009 we published the Alfa Laval Fair Competition Policy.  This was to reinforce our Business Principles on this subject.  All senior management were trained on the subject.  Litigation risks are explained in the Annual report.</t>
  </si>
  <si>
    <t>See: Details of initiative in Business Principles Progress Report 2009 Para 4.04 ; Annual Report 2008 Pages 82-83</t>
  </si>
  <si>
    <t>2008 figures for light oil have been updated due to an error in source data during 2009.  Note some sites have incorrectly allocated energy between Direct and indirect and between different fuels in 2006 and 2007 reporting. 
See Business Principles Progress Report 2009 Para 2.03</t>
  </si>
  <si>
    <t>We recycle water in most of our product washing machines.  However we do not measure the number of cycles that the water is used and so cannot answer this question.  When the water cannot be reused it is treated as hazardous waste.
See Business Principles Progress Report 2009 Para 2.071 for more details..</t>
  </si>
  <si>
    <t>These figures have been included in this report for the first time in 2009.
See 2008 Business Principles Progress report Para. 2.04 for discussion on difference in calculation methods</t>
  </si>
  <si>
    <t>Number of reporting sites for this data table.</t>
  </si>
  <si>
    <t>Environmental Value chain and Risk assessment is shown in Appendix 1 of 2009 Business Principles Progress Report.</t>
  </si>
  <si>
    <t>There are companies on over 50 countries.</t>
  </si>
  <si>
    <t>The company is a publically owed and quoted on the NASDAQ OMX Exchange Stockholm, Sweden.</t>
  </si>
  <si>
    <t>Detailed breakdown including remuneration information is shown on pages 93-94 of 2009 Annual report: See also Page 125 for Board Remuneration.</t>
  </si>
  <si>
    <t>See: Annual Report 2009 Page 88.</t>
  </si>
  <si>
    <t>Alfa Laval offers a very wide range of products and services and it is impractical to  publish details of numbers of products currently offered.  Between 35 and 40 new products are introduced every year.  the Alfa Laval Parts and Service organisation  provides support to the hundreds of thousands of products installed and operating on customer sites.</t>
  </si>
  <si>
    <t xml:space="preserve"> From 2006 a Sustainability section has been incorporated in the Company's Annual report which is published in March each year.
This is supplemented by a Business Principles Progress Report for the year which is also published in March.  For Sustainability specialists (such as SRI analysts) this GRI cross reference and data report has been first published in May 2009.  Additional information is published on the Alfa Laval web site in a section dedicated to sustainability issues.</t>
  </si>
  <si>
    <t>We have incorporated an environmental life cycle assessment process into all new product development projects in our main product categories.  For more information.  See Business Principles Progress Report 2009 Para. 2.12</t>
  </si>
  <si>
    <r>
      <t>A large part of Alfa Laval's business is developing, selling and servicing heat exchangers, for which the prime competitive advantage is efficiency or reduction of our customers' energy consumption. Please refer to Annual Reports (2009 Pages 46-47, 29-29, 25, 21; 2008 pages 10-12; 2007 Pages 14-15) for  special features on recent developments. 
We have calculated the CO</t>
    </r>
    <r>
      <rPr>
        <vertAlign val="subscript"/>
        <sz val="8"/>
        <rFont val="Arial"/>
        <family val="2"/>
      </rPr>
      <t>2</t>
    </r>
    <r>
      <rPr>
        <sz val="8"/>
        <rFont val="Arial"/>
        <family val="2"/>
      </rPr>
      <t xml:space="preserve"> savings for customers that are changing to our technology as over 10 million tonnes per year compared with old-fashioned technology.  All products are designed with a life cycle assessment as a part of the design process - see the Business Principles Progress reports 2009 Para 2.12 and 2008 2.09 to 2.12 for more information.</t>
    </r>
  </si>
  <si>
    <t>Our main activity in this field is from  the use of our products.  One product in particular has been developed specifically to protect the threat to biodiversity in seas and oceans due to hostile organisms carried in the ballast water of tankers.  See page 15 of the 2007 Annual Report.</t>
  </si>
  <si>
    <t>Cooking oil to bio fuel</t>
  </si>
  <si>
    <t>Recycling</t>
  </si>
  <si>
    <t>Water</t>
  </si>
  <si>
    <t>Generating fresh water</t>
  </si>
  <si>
    <t>Solar Powered water heating</t>
  </si>
  <si>
    <t>Renewable energy</t>
  </si>
  <si>
    <t xml:space="preserve">year published </t>
  </si>
  <si>
    <t>Russian district heating in transition</t>
  </si>
  <si>
    <t>Energy Efficiency</t>
  </si>
  <si>
    <t>Bio-diversity</t>
  </si>
  <si>
    <t>Safeguarding crop diversity</t>
  </si>
  <si>
    <t>Energy efficiency - reduction of GHG</t>
  </si>
  <si>
    <t>Heat recovery in Copper mining</t>
  </si>
  <si>
    <t>Nuclear Power in China</t>
  </si>
  <si>
    <t>Improving Air Quality during water treatment</t>
  </si>
  <si>
    <t>Clean Air</t>
  </si>
  <si>
    <t>Carbon Dioxide Capture in Norway</t>
  </si>
  <si>
    <t xml:space="preserve">Here issue </t>
  </si>
  <si>
    <t>Treating contaminated water on oil rigs</t>
  </si>
  <si>
    <t>Concentrated Solar Power</t>
  </si>
  <si>
    <t>Energy Conservation in Large buildings</t>
  </si>
  <si>
    <t>PRA1</t>
  </si>
  <si>
    <t>Recycling by-products of an Ugandan Fishery. Page 15 of Here Issue 26</t>
  </si>
  <si>
    <t>Alfa Laval Pure Ballast wins 2009 Ocean Environmental Protection Award. Page 15 of Here Issue No.26</t>
  </si>
  <si>
    <t>Importance of Water: Page 3 Editorial of Here Issue 25</t>
  </si>
  <si>
    <t>Overview of Water Issues: page 4 of Here Issue 25</t>
  </si>
  <si>
    <t>Clean water in Gas Wells: page 7 of Here Issue 25</t>
  </si>
  <si>
    <t>Protecting Trees in Peru : page 19 of Here Issue 25</t>
  </si>
  <si>
    <t>Cleaning Synthetic fuel gas made from coal in US: Page 19 of Here Issue 25</t>
  </si>
  <si>
    <t>Reducing Ammonia emission in an ammonium nitrate plant in South Africa: Page 23 of Here Issue 25</t>
  </si>
  <si>
    <t>Cutting GHG emissions at Arlanda Airport, Sweden:  Page 29 of Here Issue 25</t>
  </si>
  <si>
    <t>Avoiding legionella infections: Page 30 of Here Issue 25</t>
  </si>
  <si>
    <t>Can we clean coal? Editorial Page 3 of Here Issue 26</t>
  </si>
  <si>
    <t>Carbon Capture and Storage Overview: page 5 of Here Issue 26</t>
  </si>
  <si>
    <t>Saving Energy in a Russian Oil Refinery.  Page 10 of Here Issue 26</t>
  </si>
  <si>
    <t>Compabloc  120 saves 47,500 tonnes of CO2 per year for an average oil refinery.  Page 10 of Here Issue 26.</t>
  </si>
  <si>
    <t>Scottish Whiskey industry reduces environmental impact. Page 16 of Here Issue 26</t>
  </si>
  <si>
    <t>Water and Energy Efficiency</t>
  </si>
  <si>
    <t>ii) Participation in voluntary green pricing programs provided by utilities (mostly United States).</t>
  </si>
  <si>
    <t>iv) On-site or direct investment in renewable electricity generation, of which the environmental attributes are not sold to any other party outside the company (e.g. on-site solar panels).</t>
  </si>
  <si>
    <t>Bloomberg:</t>
  </si>
  <si>
    <t>Kw per direct hour</t>
  </si>
  <si>
    <t>MWh/M€</t>
  </si>
  <si>
    <t>MWh</t>
  </si>
  <si>
    <t>Number of projects started in the year that are still in progress as at 31 December 2010</t>
  </si>
  <si>
    <t>Calculated Energy saving from completed projects</t>
  </si>
  <si>
    <t>Number of energy saving projects completed in manufacturing</t>
  </si>
  <si>
    <t xml:space="preserve">Each manufacturing site has the goal to reduce energy as a part of their operational goals which are set by the line management each year.  </t>
  </si>
  <si>
    <t>These projects are of significant size to be monitored centrally.  They are mainly in the areas of: 
*  Low energy lighting
*  Improved heating/ air conditioning and insulation
*  Improved efficiency of compressed air.
*  Improved efficiency of production machinery.
Smaller projects may be implemented locally.  These projects are likely to be improved regimes for turning off idle machines, lights, computers etc.  Savings from these initiatives is not included here.</t>
  </si>
  <si>
    <t>Total Energy Consumption (Direct + Indirect)</t>
  </si>
  <si>
    <t xml:space="preserve">Energy Efficiency </t>
  </si>
  <si>
    <t>Number of LCAs Conducted in the year</t>
  </si>
  <si>
    <t>Number of LCAs of new products that replace existing products.</t>
  </si>
  <si>
    <t>These LCAs provide a basis to assess how the life time environmental impact of the new product compares with the product it makes obsolete.</t>
  </si>
  <si>
    <t>Range of environmental impact savings of new products.</t>
  </si>
  <si>
    <r>
      <t xml:space="preserve">Number of replacement products with </t>
    </r>
    <r>
      <rPr>
        <b/>
        <u val="single"/>
        <sz val="8"/>
        <rFont val="Arial"/>
        <family val="2"/>
      </rPr>
      <t>higher</t>
    </r>
    <r>
      <rPr>
        <b/>
        <sz val="8"/>
        <rFont val="Arial"/>
        <family val="2"/>
      </rPr>
      <t xml:space="preserve"> life cycle environmental impact than the product they replace</t>
    </r>
  </si>
  <si>
    <t>Range of environmental impact increases of new products.</t>
  </si>
  <si>
    <t xml:space="preserve">Direct Energy Consumption by primary energy source. </t>
  </si>
  <si>
    <t>Number of sites for which we have comparable energy data since 2006:</t>
  </si>
  <si>
    <t xml:space="preserve">Direct + Indirect energy for these sites:
</t>
  </si>
  <si>
    <t>These are the sites where we have error free  Direct and Indirect energy data from 2006 until 2010.
We have been following these sites because they have good quality data to accurately measure improvements or degradation of energy related environmental performance.</t>
  </si>
  <si>
    <t>%</t>
  </si>
  <si>
    <r>
      <t xml:space="preserve">Of which; number of replacement products with </t>
    </r>
    <r>
      <rPr>
        <b/>
        <u val="single"/>
        <sz val="8"/>
        <rFont val="Arial"/>
        <family val="2"/>
      </rPr>
      <t>lower</t>
    </r>
    <r>
      <rPr>
        <b/>
        <sz val="8"/>
        <rFont val="Arial"/>
        <family val="2"/>
      </rPr>
      <t xml:space="preserve"> life cycle environmental impact than the product they replace</t>
    </r>
  </si>
  <si>
    <t>11 to 24</t>
  </si>
  <si>
    <t>9 to 60</t>
  </si>
  <si>
    <t>Average 20%</t>
  </si>
  <si>
    <t>Measurement started in 2008</t>
  </si>
  <si>
    <t>tonnes</t>
  </si>
  <si>
    <t>of which:  CO2</t>
  </si>
  <si>
    <t>CH4</t>
  </si>
  <si>
    <t>N2O</t>
  </si>
  <si>
    <t>tonnes CO2-e</t>
  </si>
  <si>
    <t>These figures were included in this report for the first time in 2009.
See 2008 Business Principles Progress report Para. 2.04 for discussion on difference in calculation methods</t>
  </si>
  <si>
    <r>
      <t xml:space="preserve">Gross emissions increased by approximately 1% using this calculation method.  3840 tons of those reported in 2008 are from acquisitions that were not included in 2007 figures.
</t>
    </r>
    <r>
      <rPr>
        <b/>
        <u val="single"/>
        <sz val="8"/>
        <rFont val="Arial"/>
        <family val="2"/>
      </rPr>
      <t>This is the calculation method used to summarise Alfa Laval's emissions since 2006 in the Annual Report.</t>
    </r>
    <r>
      <rPr>
        <b/>
        <sz val="8"/>
        <rFont val="Arial"/>
        <family val="2"/>
      </rPr>
      <t xml:space="preserve"> </t>
    </r>
  </si>
  <si>
    <t>tonnes CO2</t>
  </si>
  <si>
    <t>EN16 D1: Total greenhouse gas emissions by weight for  direct combustion  (GHGRP Scope 1) using IPPC 1995 second assessment report;  and emission factors from IPCC  guidelines for National Greenhouse Gas Inventories.</t>
  </si>
  <si>
    <t>EN16 E1: Total greenhouse gas emissions by weight from electricity consumption using GHGRP 2006 emissions factors all fuels data set.   (GHGRP Scope 2)</t>
  </si>
  <si>
    <t>Total GHG using GHGRP All fuels factors (=EN16D1 + EN16E1 above):</t>
  </si>
  <si>
    <t>Total Direct and indirect greenhouse gas emissions by weight.  ( GHGRP Scope 1 &amp; 2) using IPPC direct combustion emissions factors.</t>
  </si>
  <si>
    <t>Comparable total Direct and indirect greenhouse gas emissions by weight for these sites.  ( GHGRP Scope 1 &amp; 2).</t>
  </si>
  <si>
    <t>This is the calculated CO2 emissions from direct and indirect energy at these 20 sites.  The CO2 figure used here is based on the IPPC direct combustion emissions factors for direct and indirect energy.</t>
  </si>
  <si>
    <t>We have structured our initiatives according to a simplified value chain:  See Business Principles Progress Report 2009 Appendix 1.
Most GHG impacts come from energy consumption
Alfa Laval runs projects to reduce indirect energy consumption in the following areas:  Factory electricity and indirect energy (see EN5 above); Service centre and other site electricity (see EN5 of Environment (Service Workshops); Car fleet (see EN29 of consolidated sheet; Goods transportation (see EN29 goods in this sheet); employee transportation (see EN 29 on consolidated sheet)</t>
  </si>
  <si>
    <t>not avail.</t>
  </si>
  <si>
    <t xml:space="preserve">2009 figures are not directly comparable to 2008 because, when energy on multiple use sites can be accurately split between manufacturing and other activities only the "other activities" are reported here.
Some sites have incorrectly allocated energy between Direct and indirect and between different fuels in 2006 and 2007 reporting. 
</t>
  </si>
  <si>
    <t>Of which:  Process water used in repair workshops to clean machines etc.</t>
  </si>
  <si>
    <t xml:space="preserve">This data was first gathered in 2009 as a part of our increased focus on reducing water consumption in the machinery repair process.  </t>
  </si>
  <si>
    <t>Water is used to clean products before they are repaired or recycled.  Specific projects are being run  to reduce the water consumption in these processes but we have no practical method to measure how many times the water is "reused" before disposal - it will tend to be effected by the cleanliness of the used products entering the workshop. A decision on when to dispose of the water via hazardous waste contractors is based on the concentration of other liquids and solids in the washing water.</t>
  </si>
  <si>
    <t>We do not believe this is a relevant measure for our type of operation, which is based in industrial zones.</t>
  </si>
  <si>
    <r>
      <t xml:space="preserve">2009:  1800 tons transferred from manufacturing reporting  (see EN3 EN4 for explanation). 
The figures reported here include an assumed amount of 3000 tonnes from sites that are sales offices and not included in the environmental reporting system.
</t>
    </r>
    <r>
      <rPr>
        <b/>
        <u val="single"/>
        <sz val="8"/>
        <rFont val="Arial"/>
        <family val="2"/>
      </rPr>
      <t>This is the calculation method used to summarise Alfa Laval's emissions since 2006 in the Annual Report.</t>
    </r>
    <r>
      <rPr>
        <sz val="8"/>
        <rFont val="Arial"/>
        <family val="2"/>
      </rPr>
      <t xml:space="preserve"> </t>
    </r>
  </si>
  <si>
    <t>The main publically reported measure is by gender.  See 2009 Annual Report pages 42 for comment and pages 92-93 for statistics.</t>
  </si>
  <si>
    <t>Number of reporting units</t>
  </si>
  <si>
    <t>From 2009, some sites are subdivided by function for environmental reporting.    From 2010 this figure is for the number of reporting units.   
 Sites from acquired companies will be included in the data collection only when they have been fully integrated into Alfa Laval's operational routines but no later than 3 years after acquisition.  Sites acquired, closed or divested are included or excluded for complete calendar years.
We do not collect data from small office locations.</t>
  </si>
  <si>
    <t>Number of countries where the reporting units are based</t>
  </si>
  <si>
    <t>Number of reporting units for this data table.</t>
  </si>
  <si>
    <t>Not reported</t>
  </si>
  <si>
    <t>In 2010: To help give readers a feeling for the scope of this report we have included the number of countries in which the reporting units are located.</t>
  </si>
  <si>
    <t>98 reporting units on 81 different sites</t>
  </si>
  <si>
    <t>95 reporting units on 80 different sites</t>
  </si>
  <si>
    <t>See individual comments for EN1 Manufacturing and "Other" sites</t>
  </si>
  <si>
    <t>Total production value from ISO14001 certified sites as % total production value.</t>
  </si>
  <si>
    <t>All large manufacturing sites are required to gain ISO14001 Certification for their environmental management systems.  Our goal is to maintain that over 80% of our production volume comes from sites with ISO14001.</t>
  </si>
  <si>
    <t>O-EN1</t>
  </si>
  <si>
    <t>O-EN2</t>
  </si>
  <si>
    <t>O-EN3</t>
  </si>
  <si>
    <t>O-EN4</t>
  </si>
  <si>
    <t>O-EN3 + O-EN4</t>
  </si>
  <si>
    <t>O-EN5</t>
  </si>
  <si>
    <t>O-EN6</t>
  </si>
  <si>
    <t>O-EN7</t>
  </si>
  <si>
    <t>O-EN8</t>
  </si>
  <si>
    <t>O-EN9</t>
  </si>
  <si>
    <t>O-EN10</t>
  </si>
  <si>
    <t>O-EN11</t>
  </si>
  <si>
    <t>O-EN12</t>
  </si>
  <si>
    <t>O-EN13</t>
  </si>
  <si>
    <t>O-EN14</t>
  </si>
  <si>
    <t>O-EN15</t>
  </si>
  <si>
    <t>O-EN16</t>
  </si>
  <si>
    <t>O-EN17</t>
  </si>
  <si>
    <t>O-EN18</t>
  </si>
  <si>
    <t>O-EN19</t>
  </si>
  <si>
    <t>O-EN20</t>
  </si>
  <si>
    <t>O-EN21</t>
  </si>
  <si>
    <t>O-EN22</t>
  </si>
  <si>
    <t>O-EN23</t>
  </si>
  <si>
    <t>O-EN26</t>
  </si>
  <si>
    <t>O-EN27</t>
  </si>
  <si>
    <t>O-EN28</t>
  </si>
  <si>
    <t>O-EN30</t>
  </si>
  <si>
    <t>M-EN1</t>
  </si>
  <si>
    <t>M-EN2</t>
  </si>
  <si>
    <t>M-</t>
  </si>
  <si>
    <t>M-EN3</t>
  </si>
  <si>
    <t>M-EN4</t>
  </si>
  <si>
    <t>M-EN3 + EN4</t>
  </si>
  <si>
    <t>M-EN5</t>
  </si>
  <si>
    <t>M-EN6</t>
  </si>
  <si>
    <t>M-EN8</t>
  </si>
  <si>
    <t>M-EN9</t>
  </si>
  <si>
    <t>M-EN10</t>
  </si>
  <si>
    <t>M-EN11</t>
  </si>
  <si>
    <t>M-EN12</t>
  </si>
  <si>
    <t>M-EN13</t>
  </si>
  <si>
    <t>M-EN14</t>
  </si>
  <si>
    <t>M-EN15</t>
  </si>
  <si>
    <t>M-EN16</t>
  </si>
  <si>
    <t>M-EN17</t>
  </si>
  <si>
    <t>M-EN18</t>
  </si>
  <si>
    <t>M-EN19</t>
  </si>
  <si>
    <t>M-EN20</t>
  </si>
  <si>
    <t>M-EN21</t>
  </si>
  <si>
    <t>M-EN22</t>
  </si>
  <si>
    <t>M-EN23</t>
  </si>
  <si>
    <t>M-EN26</t>
  </si>
  <si>
    <t>M-EN27</t>
  </si>
  <si>
    <t>M-EN28</t>
  </si>
  <si>
    <t>M-EN29 (goods)</t>
  </si>
  <si>
    <t>M-EN30</t>
  </si>
  <si>
    <t>M-EN3 Direct Energy</t>
  </si>
  <si>
    <t>M-EN4 Indirect Energy</t>
  </si>
  <si>
    <t>M-EN8 Water</t>
  </si>
  <si>
    <t>M-EN16 Direct and Indirect GHG</t>
  </si>
  <si>
    <t>O-EN1 Materials</t>
  </si>
  <si>
    <t>Other Sites with workshops</t>
  </si>
  <si>
    <t xml:space="preserve">        Other Sites with workshops</t>
  </si>
  <si>
    <t>O-EN3 Direct Energy</t>
  </si>
  <si>
    <t>O-EN4 Indirect Energy</t>
  </si>
  <si>
    <t>O-EN16 Direct and Indirect GHG</t>
  </si>
  <si>
    <t>M-EN0</t>
  </si>
  <si>
    <t>O-EN0</t>
  </si>
  <si>
    <t>M-EN0 Number of reporting sites</t>
  </si>
  <si>
    <t>O-EN0 Number of reporting sites</t>
  </si>
  <si>
    <t>EN0 Number of reporting sites</t>
  </si>
  <si>
    <t>EN0</t>
  </si>
  <si>
    <t xml:space="preserve">Energy Intensity:  Direct + Indirect energy divided by Added Value for  sites where reliable data exists from 2006 until 2010.
</t>
  </si>
  <si>
    <t xml:space="preserve">
Alfa Laval uses the Eco-indicator 99 methodology  to conduct Life Cycle Assessments as an integral part of its New Product Development process. </t>
  </si>
  <si>
    <t xml:space="preserve">Please see EN&amp; in consolidated sheet.
Please also see Product Responsibility Section (PRA1) for examples of how Alfa Laval's products are used in environmental and sustainability functions.  
</t>
  </si>
  <si>
    <t>We record the CFC, HCFC, HFC and other refrigerants that leak from refrigeration and air cooling devices installed on sites.  This is done by monitoring the amount that is purchased to top up the refrigerant.
Many sites reduced leakage in 2008 but 33,6 kg of the increased amount between 2007 and 2008 is additional sites due to acquisitions</t>
  </si>
  <si>
    <t xml:space="preserve">Energy Intensity:  Direct + Indirect energy (MWh) divided by the number of direct hours worked on sites where reliable data exists from 2006 until 2010.
</t>
  </si>
  <si>
    <t>Link to Eco-indicator 99 web site</t>
  </si>
  <si>
    <t>Total number of company cars included in these statistics:</t>
  </si>
  <si>
    <t>Maximum CO2/km allowed when leasing or purchasing a new company car</t>
  </si>
  <si>
    <t>g/kg</t>
  </si>
  <si>
    <t>no limit</t>
  </si>
  <si>
    <t>Total contracted car leasing distance</t>
  </si>
  <si>
    <t>Millions
Km</t>
  </si>
  <si>
    <t xml:space="preserve">This is calculated as the average rating of all company cars - this gives us a good indicator of how we are reducing the CO2g/km of each new vehicle leased. </t>
  </si>
  <si>
    <t>From 2011 the maximum has been reduced to 180g/km.
In 2010, some service vehicles in USA were leased with emissions in excess of 200g/km</t>
  </si>
  <si>
    <r>
      <t xml:space="preserve">
</t>
    </r>
    <r>
      <rPr>
        <b/>
        <u val="single"/>
        <sz val="8"/>
        <rFont val="Arial"/>
        <family val="2"/>
      </rPr>
      <t xml:space="preserve">This is the calculation method used since 2006 to summarise Alfa Laval's emissions in the Annual Report. </t>
    </r>
  </si>
  <si>
    <t>Additional Questions asked by SRI Analysts:</t>
  </si>
  <si>
    <r>
      <t xml:space="preserve">i) Renewable Energy Certificates (RECs/ROCs/Green Certificates). These must be purchased </t>
    </r>
    <r>
      <rPr>
        <sz val="8"/>
        <color indexed="63"/>
        <rFont val="Arial"/>
        <family val="2"/>
      </rPr>
      <t>and retired in an official registry.</t>
    </r>
  </si>
  <si>
    <r>
      <t xml:space="preserve">iii) Carbon offsets (e.g. Voluntary Carbon Standard, CDM, Gold Standard) procured from renewable energy projects and converted into MWh of green electricity. These must be purchased </t>
    </r>
    <r>
      <rPr>
        <sz val="8"/>
        <color indexed="63"/>
        <rFont val="Arial"/>
        <family val="2"/>
      </rPr>
      <t>and retired in an official registry.</t>
    </r>
  </si>
  <si>
    <r>
      <t>Total renewable electricity procurement</t>
    </r>
    <r>
      <rPr>
        <b/>
        <sz val="10"/>
        <color indexed="63"/>
        <rFont val="Verdana"/>
        <family val="2"/>
      </rPr>
      <t xml:space="preserve"> = Total global annual procurement of renewable electricity for the company. The renewable electricity can come from four different types of procurement activities: </t>
    </r>
  </si>
  <si>
    <t>31st March 2011 relating to 2010 Performance</t>
  </si>
  <si>
    <t>India: average score of these suppliers:</t>
  </si>
  <si>
    <t>China: Number of suppliers subject to social inspections.</t>
  </si>
  <si>
    <t>China: average score of these suppliers:</t>
  </si>
  <si>
    <t xml:space="preserve">Number of inspections in other countries. </t>
  </si>
  <si>
    <t>India: Number of inspections carried out:</t>
  </si>
  <si>
    <t>India: Number of suppliers subject to social inspections.</t>
  </si>
  <si>
    <t>China:  Number of inspections carried out:</t>
  </si>
  <si>
    <t>China:  Number of suppliers below minimum threshold score:</t>
  </si>
  <si>
    <t>India: Number of suppliers above minimum threshold score:</t>
  </si>
  <si>
    <t>Number of companies analysed for Labour turnover statistics.</t>
  </si>
  <si>
    <t>Total labour turnover including leavers into pension:</t>
  </si>
  <si>
    <t>Labour Turnover excluding pension</t>
  </si>
  <si>
    <t>Male labour turnover excluding pension</t>
  </si>
  <si>
    <t>Female labour turnover excluding pension</t>
  </si>
  <si>
    <t>Number of employees covered by labour turnover statistics as % total.</t>
  </si>
  <si>
    <t>Number of employees covered by labour turnover statistics.</t>
  </si>
  <si>
    <t>Number of male employees covered by labour turnover statistics.</t>
  </si>
  <si>
    <t>Sales companies are required to report on a number of ethical questions each year following training of the company management.  The management of some sales organisations of recent acquired companies have yet to receive training and so are omitted from these statistics.</t>
  </si>
  <si>
    <t>Number of countries with employees covered by the statistics for SO2:</t>
  </si>
  <si>
    <t>These cases all resulted in dismissal.</t>
  </si>
  <si>
    <t>Number of sales organisation that have declined business due to the unethical conduct of prospective customers.</t>
  </si>
  <si>
    <t>Number of disciplinary cases brought against employees due to corruption or conflict of interest.</t>
  </si>
  <si>
    <t>Alfa Laval is a company with relatively small scale operations in many countries.  Our processes  do not represent significant health, safety or hazards to the local community.  The sites are usually quite compact and are not significantly intrusive.
The largest sites (with over 1000 employees) are in Lund, Sweden and Pune, India.  In these  two locations we are a significant employer in the local community and so the company engages with local community representatives in a number of ways.    
In smaller locations similar activities may take place but usually Alfa Laval is not a significant sized employer.</t>
  </si>
  <si>
    <t xml:space="preserve">Risks of corruption have been assessed and initiatives are geared towards minimising the risks. In a global business such as Alfa Laval's the sales force will frequently meet prospective customers whose ethical values are at odds with our Business Principles.
We therefore focus our attention in our sales organisation.  These initiatives are explained in the Business Principles Progress Reports. </t>
  </si>
  <si>
    <t xml:space="preserve">The whistle-blower process was used to notify management of ethical non-compliances in one country in Asia. This resulted in a forensic examination, which found that the Business Principles had been compromised. As a result, all employees in that unit were trained in the Business Principles with a special focus on business integrity. This was followed up by the introduction of new internal controls. A few months later, interviews were conducted to assess the effectiveness of the training.
</t>
  </si>
  <si>
    <t>Number of disciplinary cases brought against employees for discriminatory behaviour.</t>
  </si>
  <si>
    <t>Number of legal cases found against Alfa Laval for discriminatory behaviour.</t>
  </si>
  <si>
    <t>Method to identify main environmental impacts.</t>
  </si>
  <si>
    <t xml:space="preserve">Alfa Laval conducted an Environmental Risk and Impact analysis in 2006 (See Appendix I of the 2010 Business Principles Progress Report).  In this we assessed our environmental impacts in relation to our business value chain.  
This analysis formed the basis of our environmental improvement goals for the five year period 2007 to 2011.  We will be reviewing the impact analysis and our environmental management goals later in 2011.
</t>
  </si>
  <si>
    <t>This is calculated by taking the CO2g/km rating for each vehicle and multiplying by its contracted leasing annual kilometres and then summing the total.  NOTE: this means we include all kms driven in the vehicle even if  not on business use.
Since publication in 2009 some errors were found in data for 2008 and 2009 these have been restated in the 2010 GRI report. Data for 2007 is included in this report for the first time in 2010</t>
  </si>
  <si>
    <t>M-EN1 Materials &amp; Chemicals</t>
  </si>
  <si>
    <t>M-EN29 GHG from Goods Transportation</t>
  </si>
  <si>
    <t>M-EN3+4</t>
  </si>
  <si>
    <t>M-EN3+4 Energy Efficiency</t>
  </si>
  <si>
    <t>M-EN5 Energy Saving Projects</t>
  </si>
  <si>
    <t>M-EN22 Waste by Type</t>
  </si>
  <si>
    <t>Other Sites with Workshops including Service Workshops?</t>
  </si>
  <si>
    <t>O-EN8 Water &amp; Process Water</t>
  </si>
  <si>
    <t>O-EN22 Waste by Type</t>
  </si>
  <si>
    <t>EN6 Energy-efficient products</t>
  </si>
  <si>
    <t>EN22 Waste by Type</t>
  </si>
  <si>
    <t>EN29 GHG Employee Transportation</t>
  </si>
  <si>
    <t>Additional Environment Questions from SRI Analysts</t>
  </si>
  <si>
    <t>Recent Customer Case studies of Sustainable product applications.</t>
  </si>
  <si>
    <t>PRA1  Recent Customer Case studies of Sustainable product applications.</t>
  </si>
  <si>
    <t>The following Customer case studies have appeared recently in our Customer magazine; Here.</t>
  </si>
  <si>
    <t>Sustainability Topic.</t>
  </si>
  <si>
    <t>Wastewater Treatment in Paris, France</t>
  </si>
  <si>
    <t>Click this link to visit the web site of Here Magazine.
Here Magazine is available in Chinese; English; French; German; Japanese and Russian.</t>
  </si>
  <si>
    <r>
      <rPr>
        <sz val="12"/>
        <color indexed="9"/>
        <rFont val="Arial"/>
        <family val="2"/>
      </rPr>
      <t>Link:</t>
    </r>
    <r>
      <rPr>
        <sz val="10"/>
        <color indexed="9"/>
        <rFont val="Arial"/>
        <family val="2"/>
      </rPr>
      <t xml:space="preserve"> 
(Green link takes you directly to the article, Blue to the customer magazine pdf file)</t>
    </r>
  </si>
  <si>
    <t>Using surplus heat from industry for district heating</t>
  </si>
  <si>
    <t>Using surplus heat from industry for eel fisheries</t>
  </si>
  <si>
    <t>Cellulosic Ethanol production</t>
  </si>
  <si>
    <t>Renewable Energy</t>
  </si>
  <si>
    <t>CO2 Heat Pumps in Japan</t>
  </si>
  <si>
    <t>Biofuels from Waste</t>
  </si>
  <si>
    <t>Energy production  - Reduction of GHG</t>
  </si>
  <si>
    <t>Using Landfill gas for heat</t>
  </si>
  <si>
    <t>Closing the loop - Lead article on urban sustainability initiatives.  Page 4 of Here Issue 27</t>
  </si>
  <si>
    <t>Micropower - combining heat and power for home owners.  Page 22 of Here Issue 27</t>
  </si>
  <si>
    <t>Using Seawater for cooling in Copenhagen</t>
  </si>
  <si>
    <t>Cutting emissions from ships</t>
  </si>
  <si>
    <t>Reducing Pollution</t>
  </si>
  <si>
    <t>Alfa Laval Pure Ballast on JRS Brisbane</t>
  </si>
  <si>
    <t>Alfa Laval acquires more engine crankcase gas emission competence. Page 5 of Here Issue 28</t>
  </si>
  <si>
    <t>Pollution</t>
  </si>
  <si>
    <t>Alfa Laval in wind energy. Page 5 of Here Issue 28</t>
  </si>
  <si>
    <t>Ozone Depletion</t>
  </si>
  <si>
    <t>Reducing industrial waste oil Page 13  Here Issue 28</t>
  </si>
  <si>
    <t>Refrigerants Reducing Ozone depletion - lead Article Page 6 of Here Issue 28</t>
  </si>
  <si>
    <t>Reducing Waste Oil</t>
  </si>
  <si>
    <t xml:space="preserve">Please also see Product Responsibility Section (PRA1) for examples of how Alfa Laval's products are used in environmental and sustainability functions.  
</t>
  </si>
  <si>
    <t xml:space="preserve">These figures have been included in this report for the first time in 2009.
</t>
  </si>
  <si>
    <t>For the present we focus on employee and goods transportation, See M-EN29 below for goods transportation and EN29 in the consolidated sheet for Employee transportation.  Our analysis of significant GHG emission has shown these to be the highly significant</t>
  </si>
  <si>
    <t xml:space="preserve">For the present we focus on employee and goods transportation, See M-EN29 below for goods transportation and EN29 in the consolidated sheet for Employee transportation.  Our analysis of significant GHG emission has shown these to be the highly significant and over which we have management control.  We also survey our suppliers to see what proportion of them set GHG reduction targets and to try to influence more to work with this issue.  </t>
  </si>
  <si>
    <t>See comments O-EN5</t>
  </si>
  <si>
    <t>See O-EN11</t>
  </si>
  <si>
    <t>We have structured our initiatives according to a simplified value chain: See Business Principles Progress Report 2009 Appendix 1.
Most GHG impacts come from energy consumption
Alfa Laval runs projects to reduce indirect energy consumption in the following areas:  Factory electricity and indirect energy (see EN5 above); Service centre and other site electricity (see O-EN5) ; Car fleet (see EN29 of consolidated sheet; Goods transportation (see EN29 goods in this sheet); employee transportation (see EN 29 on consolidated sheet)</t>
  </si>
  <si>
    <t>We have incorporated an environmental life cycle assessment process into all new product development projects in our main product categories.  For more information.  See EN6 above.</t>
  </si>
  <si>
    <t xml:space="preserve">We calculate the emissions from transportation of our products.  The scope for this calculation is all goods transportation that is purchased by Alfa Laval (normally deliveries to customers and transport between Alfa Laval sites e.g., factories to warehouses).
Since this environmental impact is a significant proportion of total CO2 emissions from our processes (approx 42%) we run a number of projects to reduce the impact.  </t>
  </si>
  <si>
    <t xml:space="preserve">Analysis of travel emissions conducted in 2006 has shown that air travel constitutes almost all the CO2 emission from business travel.  We therefore, only try to measure air transport and try to manage it.  We have good information from 10 of the top countries for originating travel which is reported here.  Increase during 2008 and 2007 reflected the strong business climate and the consequent demand on employees to travel to serve customers.  We try to reduce the amount of travel by air, particularly to internal meetings.  </t>
  </si>
  <si>
    <t>ENVIRONMENT:  Consolidated data (manufacturing + service sites)</t>
  </si>
  <si>
    <t>Water, Bio-diversity and pollution</t>
  </si>
  <si>
    <t>6.5%</t>
  </si>
  <si>
    <t>6.6%</t>
  </si>
  <si>
    <t>7.4%</t>
  </si>
  <si>
    <t>Chemicals used in the production processes that are on the Alfa Laval High Risk  and Medium Risk Chemical lists</t>
  </si>
  <si>
    <t>Follow this link for  Alfa Laval's Black and Grey Chemicals List</t>
  </si>
  <si>
    <t>See case studies in the Annual reports for examples of how our products are used in industrial processes to reduce negative Environmental Impacts. 
2007 Annual Report Page 14 focuses on energy reduction in Oil refineries.
2008 Annual report Page 18 focuses on environmental applications of our products.
2009 Annual Report Page 9 illustrates 850 000 tonnes of CO2 reduction at a Russian Oil refinery due to Alfa Laval technology.
Page 13 Illustrates Alfa Laval's technology to tackle water scarcity.  Page 19 Illustrates Extraction of bio-fuel from used cooking oil.  Page 21 focuses on energy saving and swage water treatment applications as well as marine transportation solutions.  Page 25 Gives an example energy reduction in oil refineries .  Page 28 and 29 focus on energy production from "clean" coal and Growing Impact of Clean Technology. 
See Business Principles Progress Report 2009 (and 2008) Para. 3.01 for description of process to reduce risk in supply chain.</t>
  </si>
  <si>
    <t>We strive to report our information accurately and transparently.  
Notes are provided in the data tables for environmental Information that indicates the accuracy of the data.  
In summary: We place Transparency as our highest priority for this reporting even if we recognise that some data may not reach the levels of accuracy for which we strive.</t>
  </si>
  <si>
    <t xml:space="preserve">We define different boundaries for different parts of the value chain and different aspects of sustainability.  This is linked to the risk and impact assessment (see 1.2 for details).  In this way we try to avoid placing unnecessary demands on all business units to report lots of data that, in relation to the whole, is immaterial.
Thus, if a business unit is reporting sustainability data it should be because it is expected to have an improvement process in place locally and be managing the aspect.  I.e. Large manufacturing units will have more aspects to report on and manage than small, 10 employee, service workshops.
Users of this report should therefore understand that the scope of the data is not always the same for every aspect.  Our policy is to define the scope of each aspect according to the risks and impacts of our business.  
We try to make the scope of each aspect clear in the report - not always easy.  If you need clarification, please contact us. 
</t>
  </si>
  <si>
    <t>Sustainability reporting is not presently assured by external auditors.  This is because the reporting routines are still relatively new and in many cases in development.  When we receive data from an individual unit it is scrutinised for comparability with previous year's data and against equivalent operations in the group.  The reporting unit have to comment on the reasons why any data varies significantly from previous years.  In the event that data does vary significantly and the reason is unclear the reporting unit will be queried.   We will consider external assurance when we believe it will add significantly more value than its cost.</t>
  </si>
  <si>
    <t>Each stakeholder discussion normally helps to identify areas of sustainability performance that can be improved.  There are no over-riding areas of concern raised in 2010.</t>
  </si>
  <si>
    <t>See 3.5.  Isince 2005, each year Alfa Laval has asks different  SRI analysts to asses our sustainability management and reporting in relation to peer publically quoted companies.  The results of this help to prioritise actions.</t>
  </si>
  <si>
    <t xml:space="preserve">Business Principles Progress reports for each year 2006 to 2010.
</t>
  </si>
  <si>
    <t>Of which; number of sites with ISO14001 Environmental Management Certification.</t>
  </si>
  <si>
    <t>Alfa Laval publishes a list of Prohibited and Restricted Chemicals due to environmental  and health risks.  This is based on international legislation and guidelines.  The list is updated annually.  Alfa Laval and its suppliers are expected to follow this list.
When High Risk Chemicals (black) are identified they must be substituted by acceptable alternatives within 3 years of original identification.
When Medium Risk Chemicals are identified substitutes  the chemical should be substituted  as soon as a suitable alternative is available.</t>
  </si>
  <si>
    <t xml:space="preserve">All manufacturing plants ask their electricity suppliers for the split of source fuel used to generate their electricity. 
Note some sites have incorrectly allocated energy between Direct and indirect and between different fuels in 2006 and 2007 reporting.  </t>
  </si>
  <si>
    <t xml:space="preserve">Improving the quality of reported environmental data has been a main focus since its introduction in 2006.  Experience has shown that  it takes time for people to gain competence.  The first reports from any site  are likely to contain some errors due to unfamiliarity with reporting definitions or incorrect use of units.   
Environmental data has to be gathered from many sources, utility invoices, purchasing records local energy meters etc.  During 2009 we increased the reporting frequency of energy and chemical data and this helped to make the data more reliable.
</t>
  </si>
  <si>
    <t>These figures have been published for the first time in 2010.  Alfa Laval has been tracking  various normative data to find a valid basis for evaluating energy saving.  Please  see the 2010 Progress Report Para XXX for more information.  
These ratios are the best indicators we have found (so far) that indicate of how efficiently we are using energy and thus how we are reducing (or not) our impact on Climate Change emissions.  
Alfa Laval factories make a wide range of products and the mix of products varies considerably each year.  Our business strategy also means that companies are acquired and occasionally  divested.  With  this in mind it is a challenge to find ratios that are meaningful and that help drive improvements.
Our goal has been to reduce our GHG emissions by 15% adjusted for volume between 2007 and 2011 with 2006 as the base year.  These measures look at those 20 manufacturing sites that have participated for the full 5 years of this challenge.  Unfortunately, we have found some errors in some of these sites reporting of normative data in this period. Therefore, these ratios are for different numbers of sites where normative and energy data has been reliable for  the full period since 2006.</t>
  </si>
  <si>
    <t>In 2010 reduction is due to full year effect of water saving projects that were completed in 2009. Also a leak of 5000 m3 was discovered in one factory in France.  One factory's consumption has been reduced by 3000 m3 in 2001 but at the time of writing this report this has yet to be verified. 
In 2009: 32 000 m3 has been transferred from this report to Service and Other Report.  Reduction is due to water conservation and recycling projects and lower production volumes.
With the exception of one site in India, the source is always the public network. 
In 2008: 38 000 m3  quantity was from acquired companies.</t>
  </si>
  <si>
    <t>Our processes are not energy intensive.  Knox; Six emissions are from the direct energy consumption and are the sum of the values shown in EN16 above.</t>
  </si>
  <si>
    <t>Water used in production and service processes is mainly for component washing or pressure testing.  This is recycled and when it becomes too concentrated it is disposed of as hazardous waste via an appropriate waste handling company or system.  It is not discharged to municipal sewers.  In India, where Alfa Laval has significantly sized operations the factories have their own effluent treatment plants for domestic and industrial waste water handling.  Water discharged to municipal sewers meets the relevant local regulations for concentrations of chemicals.</t>
  </si>
  <si>
    <t xml:space="preserve">This data relates to sites that contain a repair, reconditioning or module workshop with potentially significant environmental impacts, particularly the use of water and chemicals for cleaning used equipment ready for reconditioning and recycling.  These workshops are frequently very small (15 employees or fewer).  However, they are often co-located with manufacturing, sales offices or other functions. Other significant sites e.g. large warehouses or R&amp;D centres are reported here. 
Data for many of these sites is vulnerable to reporting errors because they cannot justify a full-time environmental manager and this function is a part-time responsibility for one person for whom it takes time to build competence in this field. 
In 2009 we further developed our reporting system so  that  manufacturing sites  could (if they have separate metering) split their environmental data for manufacturing, service workshops and offices.
   </t>
  </si>
  <si>
    <t>These sites are each relatively small consumers of energy.  They are mainly repair and service workshops which clean and renovate used equipment so its life can be extended or can be recycled as second-hand machines.  Their principal environmental impacts are use cleaning chemicals and water.  Therefore, projects to reduce consumption of water, acid and alkali and other chemicals is in sharpest focus from the centre.  Projects to conserve energy are locally driven and are not monitored centrally.  Each workshop has to set goals to reduce its energy consumption annually, this is measured compared to the number of hours of labour.</t>
  </si>
  <si>
    <t>Our processes are not energy intensive.  Knox; Six emissions are from the direct and indirect energy consumption and can be calculated from the figures above using standard conversion factors.</t>
  </si>
  <si>
    <t xml:space="preserve">Note some sites have incorrectly allocated energy between Direct and indirect and between different fuels in 2006 and 2007 reporting.  Consolidated data should be used with great caution.  Please see separate data for manufacturing and service workshops fro more information on comparability. </t>
  </si>
  <si>
    <t>Only a range can be stated - these figures cannot be consolidated to make an average because each product has different environmental impacts and the actual impact will depend on the number sold.</t>
  </si>
  <si>
    <t>One new product was introduced in 2010 which had an environmental impact higher than the product it replaced.  This was an OEM heat exchanger  designed to meet a specific requirement of one customer.  The customer required the heat exchanger to fit in a very small space which used higher pumping energy than needed for optimal  environmental performance. Alfa Laval's product was one component in the whole customer system and Alfa Laval has no knowledge of the overall environmental performance of the system</t>
  </si>
  <si>
    <t>See comments under manufacturing and service workshops.</t>
  </si>
  <si>
    <t>Some smaller entities are excluded from these statistics.  All entities are required to comply with company car policy .</t>
  </si>
  <si>
    <t xml:space="preserve">Alfa Laval does not participate in any of these schemes.  
1.  Our processes are not energy intensive.
2.  Our energy procurement is very diverse geographically - i.e. no one country outside Scandinavia accounts for more than 5% of our energy procurement.  Scandinavian electricity has a high proportion of low carbon sources: hydro; renewable; and nuclear.
3.  Our products are used to reduce energy consumption in many power generation activities and oil refinery businesses and so we regard our products themselves as our main contribution to offsetting" our own direct and indirect carbon impacts.
</t>
  </si>
  <si>
    <r>
      <t xml:space="preserve">The procurement does </t>
    </r>
    <r>
      <rPr>
        <sz val="8"/>
        <color indexed="63"/>
        <rFont val="Arial"/>
        <family val="2"/>
      </rPr>
      <t>NOT include renewable energy generated as part of electricity obtained through the grid unless it is specifically bundled with renewable attributes.</t>
    </r>
  </si>
  <si>
    <r>
      <t>Customer Health and Safety</t>
    </r>
    <r>
      <rPr>
        <sz val="8"/>
        <rFont val="Arial"/>
        <family val="2"/>
      </rPr>
      <t xml:space="preserve">
Life cycle stages in which health and safety impacts of products and services are assessed for improvement, and significant products and services categories subject to such procedures.</t>
    </r>
  </si>
  <si>
    <t>Principles health and safety risks of the Alfa Laval Product range vary from product to product.  High rotational speeds in centrifuges produce very high stress in the rotating parts, this requires very deep understanding and experience in material science and rotational forces.  
Alfa Laval tests products thoroughly during design and development stage.  Clear warnings are given to customers regarding the importance of using correct preventative maintenance procedures and original manufacturer's spare parts.
Some products are pressure vessels in which case they are subject to external testing and inspection.
Products may be used in a wide variety of industries which have exacting performance and health and safety standards e.g. oil and gas; food; pharmaceutical applications in which case the relevant standards and verification standards of that industry apply.</t>
  </si>
  <si>
    <t>See PR1.  A great many of Alfa Laval's products are used in many industrial processes that have rigorous information and certification requirements.  It is beyond the scope of this report and not practical to collate such information.</t>
  </si>
  <si>
    <t>We are an industry to industry business, the  protection of customer information is essential to a successful long-term business partnership.  In order to tailor our solutions to meet the specific process requirements of our customers we need confidential and commercially sensitive information.  We protect this carefully.  Alfa Laval has a Fair Competition Policy which encompasses how our employees should communicate with competitors.</t>
  </si>
  <si>
    <t>Recycling Wastewater</t>
  </si>
  <si>
    <t>We have chosen to study the largest 20 companies in the group as an indicator for  these statistics.  In due course we hope to develop Group wide statistics.</t>
  </si>
  <si>
    <t>These statistics  are for production sites and one large distribution centre only.  During 2009 we reviewed all accident data carefully as a part of our Health and safety focus.  We discovered some small errors in the GRI 2008 report - these have been corrected here.</t>
  </si>
  <si>
    <r>
      <t xml:space="preserve">We do not collect this information centrally.  Effective training and employee development has a very high focus in Alfa Laval and is regarded as an essential part of our competitive advantage.  However, we do not find quantity measures particularly useful.  We try to focus training according to need, whether it is a new employee who has a high need for training on, and off the job; or an experienced employee who needs updating training or personal development activities.
More details of training can be found in the Annual Report Pages </t>
    </r>
    <r>
      <rPr>
        <sz val="8"/>
        <color indexed="10"/>
        <rFont val="Arial"/>
        <family val="2"/>
      </rPr>
      <t>XX-YY</t>
    </r>
  </si>
  <si>
    <t>We conduct a systematic risk assessment of all suppliers based in countries with significant human rights risks.  Of these countries India and China have by far the largest supplier base for Alfa Laval.  
All suppliers are assessed for risk of breach of Human Rights, safe working practices, employment conditions etc.  Those suppliers considered to pose a risk are identified and subject to inspections.  They are scored on a 250  point scale.  We demand that each supplier continuously improves their score.  Those with the lowest scores are issued warnings and we will terminate suppliers that fail to respond. 
Our goal is for our suppliers to be "best-in-class" in their local economies: When the  local standards of employers is poor; the Alfa Laval supplier should have clearly and measurably  better working conditions; better wages; better working environment than other employers in that community.  Through this we believe we can help set new standards for the community and assisting in the drive towards prosperous economic and social development of under-developed communities.</t>
  </si>
  <si>
    <t>Any supplier that is below our minimum score receives assistance and advice on how to raise standards.  No supplier is permitted to have a score lower than our minimum for more than 12 months.
The number of suppliers reported here are therefore suppliers who have been included in our inspection regime for the first time in the reporting year and are below the minimum score.</t>
  </si>
  <si>
    <t>Number of disciplinary actions taken against employees for discriminatory behaviour:</t>
  </si>
  <si>
    <t>Number of external regulatory cases brought successfully against the company:</t>
  </si>
  <si>
    <t>This is the number of entities - in several regions of the world with high corruption risk, the sales entities will have employees in several countries - therefore do not compare this figure directly with the number of countries covered by these statistics. 
Sales companies have to report an annual estimated value of business lost due to unethical behaviour of prospective customers.  We do not report this value externally, but this is a useful measure internally to remind sales management that we expect corrupt business opportunities to be declined.   Annual reporting also reminds management of the policies.</t>
  </si>
  <si>
    <r>
      <t xml:space="preserve">CEO comment page 4 in 2007 Annual report:
"high energy prices, environmental aspects, and changes in the global energy policy herald many opportunities for Alfa Laval…..
"…and we see major opportunities for structural growth based on a more intense focus on environmental issues....
CEO comment page 3 in 2008 Annual Report.
".........However, the aim of creating better conditions for people is not limited to offering efficient and clean products. It includes all parts of our operations. We want our processes to have as little impact on the environment as possible and we want to ensure that our way of doing business does not add to social injustices or corruption."
CEO Comment page 9 in 2009 Annual Report 
"  Sustainability Initiatives - part of Alfa Laval's Daily Business Alfa Laval's broad offering includes products that and services that help our customers save energy, produce fresh water and reduce emissions.  Ultimately, we hope that our products will help create better conditions for people in their everyday lives...."
" ........Alfa Laval launches between 35 and 40 new products every year........  Among other effects, this has resulted in (products) which reduces the impact on the environment........."
CEO Comment page 9 in 2010 Annual Report.
</t>
    </r>
    <r>
      <rPr>
        <b/>
        <sz val="8"/>
        <rFont val="Arial"/>
        <family val="2"/>
      </rPr>
      <t>Continued belief in long-term drivers</t>
    </r>
    <r>
      <rPr>
        <sz val="8"/>
        <rFont val="Arial"/>
        <family val="2"/>
      </rPr>
      <t>.
"...changes derive from an increased focus ...on solutions to save energy, protect the environment and ensure hygienic food production.  .....Over the past 5 years, with this in mond, we have substantially increased our investment in research and development, with particular focus on energy and the environment."</t>
    </r>
  </si>
  <si>
    <t>2010 Annual report pages 20-23</t>
  </si>
  <si>
    <t>2010 Annual Report pages 27-35</t>
  </si>
  <si>
    <t>2010 Annual Report pages 106 to 108</t>
  </si>
  <si>
    <t>2009 Annual Report Pages 122</t>
  </si>
  <si>
    <t>2010 Annual Report pages 30 to 33.</t>
  </si>
  <si>
    <t>2010 Annual Report page 92.</t>
  </si>
  <si>
    <t>2010 Annual report Page 132 for 10 year overview.</t>
  </si>
  <si>
    <t>2010 Annual Report Pages 38-40 for details of After Sales Service.</t>
  </si>
  <si>
    <t>2010 Annual report Page 100-103 for acquisitions.</t>
  </si>
  <si>
    <t>2010 Annual Report Page 120 for Corporate Governance Report.</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</si>
</sst>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0\ _k_r_-;\-* #,##0.0\ _k_r_-;_-* &quot;-&quot;??\ _k_r_-;_-@_-"/>
    <numFmt numFmtId="165" formatCode="_-* #,##0\ _k_r_-;\-* #,##0\ _k_r_-;_-* &quot;-&quot;??\ _k_r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
    <numFmt numFmtId="172" formatCode="#,##0_ ;\-#,##0\ "/>
    <numFmt numFmtId="173" formatCode="0.0000000000"/>
    <numFmt numFmtId="174" formatCode="0.0%"/>
  </numFmts>
  <fonts count="103">
    <font>
      <sz val="10"/>
      <name val="Arial"/>
      <family val="0"/>
    </font>
    <font>
      <sz val="11"/>
      <color indexed="8"/>
      <name val="Calibri"/>
      <family val="2"/>
    </font>
    <font>
      <sz val="8"/>
      <name val="Arial"/>
      <family val="2"/>
    </font>
    <font>
      <u val="single"/>
      <sz val="10"/>
      <color indexed="12"/>
      <name val="Arial"/>
      <family val="2"/>
    </font>
    <font>
      <b/>
      <sz val="11"/>
      <name val="Arial"/>
      <family val="2"/>
    </font>
    <font>
      <sz val="11"/>
      <name val="Arial"/>
      <family val="2"/>
    </font>
    <font>
      <sz val="12"/>
      <name val="Arial"/>
      <family val="2"/>
    </font>
    <font>
      <u val="single"/>
      <sz val="12"/>
      <color indexed="12"/>
      <name val="Arial"/>
      <family val="2"/>
    </font>
    <font>
      <b/>
      <sz val="12"/>
      <name val="Arial"/>
      <family val="2"/>
    </font>
    <font>
      <sz val="9"/>
      <name val="Arial"/>
      <family val="2"/>
    </font>
    <font>
      <b/>
      <sz val="8"/>
      <name val="Arial"/>
      <family val="2"/>
    </font>
    <font>
      <b/>
      <sz val="10"/>
      <name val="Arial"/>
      <family val="2"/>
    </font>
    <font>
      <b/>
      <sz val="12"/>
      <color indexed="12"/>
      <name val="Arial"/>
      <family val="2"/>
    </font>
    <font>
      <vertAlign val="superscript"/>
      <sz val="8"/>
      <name val="Arial"/>
      <family val="2"/>
    </font>
    <font>
      <u val="single"/>
      <sz val="9"/>
      <color indexed="12"/>
      <name val="Arial"/>
      <family val="2"/>
    </font>
    <font>
      <sz val="7"/>
      <name val="Arial"/>
      <family val="2"/>
    </font>
    <font>
      <u val="single"/>
      <sz val="8"/>
      <color indexed="12"/>
      <name val="Arial"/>
      <family val="2"/>
    </font>
    <font>
      <u val="single"/>
      <sz val="16"/>
      <color indexed="9"/>
      <name val="Arial"/>
      <family val="2"/>
    </font>
    <font>
      <b/>
      <u val="single"/>
      <sz val="12"/>
      <color indexed="12"/>
      <name val="Arial"/>
      <family val="2"/>
    </font>
    <font>
      <b/>
      <sz val="12"/>
      <color indexed="9"/>
      <name val="Arial"/>
      <family val="2"/>
    </font>
    <font>
      <b/>
      <sz val="10"/>
      <color indexed="9"/>
      <name val="Arial"/>
      <family val="2"/>
    </font>
    <font>
      <sz val="8"/>
      <color indexed="9"/>
      <name val="Arial"/>
      <family val="2"/>
    </font>
    <font>
      <sz val="10"/>
      <color indexed="9"/>
      <name val="Arial"/>
      <family val="2"/>
    </font>
    <font>
      <sz val="10"/>
      <color indexed="12"/>
      <name val="Arial"/>
      <family val="2"/>
    </font>
    <font>
      <b/>
      <sz val="14"/>
      <color indexed="9"/>
      <name val="Arial"/>
      <family val="2"/>
    </font>
    <font>
      <b/>
      <sz val="16"/>
      <color indexed="9"/>
      <name val="Arial"/>
      <family val="2"/>
    </font>
    <font>
      <sz val="16"/>
      <name val="Arial"/>
      <family val="2"/>
    </font>
    <font>
      <sz val="16"/>
      <color indexed="9"/>
      <name val="Arial"/>
      <family val="2"/>
    </font>
    <font>
      <i/>
      <sz val="8"/>
      <name val="Arial"/>
      <family val="2"/>
    </font>
    <font>
      <i/>
      <sz val="10"/>
      <name val="Arial"/>
      <family val="2"/>
    </font>
    <font>
      <vertAlign val="subscript"/>
      <sz val="8"/>
      <name val="Arial"/>
      <family val="2"/>
    </font>
    <font>
      <b/>
      <u val="single"/>
      <sz val="8"/>
      <name val="Arial"/>
      <family val="2"/>
    </font>
    <font>
      <sz val="8"/>
      <color indexed="63"/>
      <name val="Arial"/>
      <family val="2"/>
    </font>
    <font>
      <b/>
      <sz val="10"/>
      <color indexed="63"/>
      <name val="Verdana"/>
      <family val="2"/>
    </font>
    <font>
      <sz val="12"/>
      <color indexed="9"/>
      <name val="Arial"/>
      <family val="2"/>
    </font>
    <font>
      <b/>
      <sz val="9"/>
      <name val="Arial"/>
      <family val="2"/>
    </font>
    <font>
      <b/>
      <sz val="9"/>
      <color indexed="9"/>
      <name val="Arial"/>
      <family val="2"/>
    </font>
    <font>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9"/>
      <name val="Arial"/>
      <family val="2"/>
    </font>
    <font>
      <b/>
      <u val="single"/>
      <sz val="12"/>
      <color indexed="9"/>
      <name val="Arial"/>
      <family val="2"/>
    </font>
    <font>
      <b/>
      <i/>
      <u val="single"/>
      <sz val="10"/>
      <color indexed="63"/>
      <name val="Verdana"/>
      <family val="2"/>
    </font>
    <font>
      <b/>
      <i/>
      <sz val="10"/>
      <color indexed="63"/>
      <name val="Verdana"/>
      <family val="2"/>
    </font>
    <font>
      <sz val="9"/>
      <color indexed="17"/>
      <name val="Arial"/>
      <family val="2"/>
    </font>
    <font>
      <sz val="9"/>
      <color indexed="56"/>
      <name val="Arial"/>
      <family val="2"/>
    </font>
    <font>
      <u val="single"/>
      <sz val="9"/>
      <color indexed="17"/>
      <name val="Arial"/>
      <family val="2"/>
    </font>
    <font>
      <u val="single"/>
      <sz val="9"/>
      <color indexed="56"/>
      <name val="Arial"/>
      <family val="2"/>
    </font>
    <font>
      <b/>
      <sz val="10"/>
      <color indexed="62"/>
      <name val="Arial"/>
      <family val="2"/>
    </font>
    <font>
      <b/>
      <sz val="12"/>
      <color indexed="62"/>
      <name val="Arial"/>
      <family val="2"/>
    </font>
    <font>
      <sz val="36"/>
      <color indexed="9"/>
      <name val="Arial"/>
      <family val="0"/>
    </font>
    <font>
      <sz val="10"/>
      <color indexed="8"/>
      <name val="Arial"/>
      <family val="0"/>
    </font>
    <font>
      <sz val="9"/>
      <color indexed="8"/>
      <name val="Arial"/>
      <family val="0"/>
    </font>
    <font>
      <b/>
      <sz val="18"/>
      <color indexed="9"/>
      <name val="Arial"/>
      <family val="0"/>
    </font>
    <font>
      <b/>
      <sz val="10"/>
      <color indexed="8"/>
      <name val="Arial"/>
      <family val="0"/>
    </font>
    <font>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name val="Arial"/>
      <family val="2"/>
    </font>
    <font>
      <b/>
      <u val="single"/>
      <sz val="12"/>
      <color theme="0"/>
      <name val="Arial"/>
      <family val="2"/>
    </font>
    <font>
      <b/>
      <sz val="12"/>
      <color theme="0"/>
      <name val="Arial"/>
      <family val="2"/>
    </font>
    <font>
      <b/>
      <i/>
      <u val="single"/>
      <sz val="10"/>
      <color rgb="FF333333"/>
      <name val="Verdana"/>
      <family val="2"/>
    </font>
    <font>
      <b/>
      <i/>
      <sz val="10"/>
      <color rgb="FF333333"/>
      <name val="Verdana"/>
      <family val="2"/>
    </font>
    <font>
      <sz val="8"/>
      <color theme="0"/>
      <name val="Arial"/>
      <family val="2"/>
    </font>
    <font>
      <sz val="12"/>
      <color theme="0"/>
      <name val="Arial"/>
      <family val="2"/>
    </font>
    <font>
      <sz val="9"/>
      <color rgb="FF00B050"/>
      <name val="Arial"/>
      <family val="2"/>
    </font>
    <font>
      <sz val="9"/>
      <color theme="3"/>
      <name val="Arial"/>
      <family val="2"/>
    </font>
    <font>
      <sz val="10"/>
      <color theme="0"/>
      <name val="Arial"/>
      <family val="2"/>
    </font>
    <font>
      <u val="single"/>
      <sz val="9"/>
      <color rgb="FF00B050"/>
      <name val="Arial"/>
      <family val="2"/>
    </font>
    <font>
      <u val="single"/>
      <sz val="9"/>
      <color theme="3"/>
      <name val="Arial"/>
      <family val="2"/>
    </font>
    <font>
      <b/>
      <sz val="10"/>
      <color theme="4" tint="-0.24997000396251678"/>
      <name val="Arial"/>
      <family val="2"/>
    </font>
    <font>
      <b/>
      <sz val="12"/>
      <color theme="4" tint="-0.2499700039625167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1"/>
        <bgColor indexed="64"/>
      </patternFill>
    </fill>
    <fill>
      <patternFill patternType="solid">
        <fgColor indexed="26"/>
        <bgColor indexed="64"/>
      </patternFill>
    </fill>
    <fill>
      <patternFill patternType="solid">
        <fgColor indexed="47"/>
        <bgColor indexed="64"/>
      </patternFill>
    </fill>
    <fill>
      <patternFill patternType="solid">
        <fgColor rgb="FF0070C0"/>
        <bgColor indexed="64"/>
      </patternFill>
    </fill>
    <fill>
      <patternFill patternType="solid">
        <fgColor rgb="FF0000FF"/>
        <bgColor indexed="64"/>
      </patternFill>
    </fill>
    <fill>
      <patternFill patternType="solid">
        <fgColor rgb="FFECF1F8"/>
        <bgColor indexed="64"/>
      </patternFill>
    </fill>
    <fill>
      <patternFill patternType="solid">
        <fgColor rgb="FFFEFBBE"/>
        <bgColor indexed="64"/>
      </patternFill>
    </fill>
    <fill>
      <patternFill patternType="solid">
        <fgColor rgb="FFFEF0F7"/>
        <bgColor indexed="64"/>
      </patternFill>
    </fill>
    <fill>
      <patternFill patternType="solid">
        <fgColor indexed="42"/>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tted"/>
      <top style="dotted"/>
      <bottom style="dotted"/>
    </border>
    <border>
      <left/>
      <right style="dotted"/>
      <top style="dotted"/>
      <bottom style="dashed"/>
    </border>
    <border>
      <left style="dashed"/>
      <right style="dashed"/>
      <top style="dashed"/>
      <bottom style="dashed"/>
    </border>
    <border>
      <left style="dotted"/>
      <right style="dotted"/>
      <top style="dotted"/>
      <bottom style="dotted"/>
    </border>
    <border>
      <left/>
      <right style="dotted"/>
      <top style="dotted"/>
      <bottom/>
    </border>
    <border>
      <left style="dotted"/>
      <right/>
      <top style="dotted"/>
      <bottom style="dotted"/>
    </border>
    <border>
      <left style="dashed"/>
      <right style="dashed"/>
      <top style="dotted"/>
      <bottom/>
    </border>
    <border>
      <left style="medium"/>
      <right style="dashed"/>
      <top style="dotted"/>
      <bottom/>
    </border>
    <border>
      <left/>
      <right/>
      <top/>
      <bottom style="dotted"/>
    </border>
    <border>
      <left style="dashed"/>
      <right style="dashed"/>
      <top style="dashed"/>
      <bottom style="dotted"/>
    </border>
    <border>
      <left/>
      <right/>
      <top/>
      <bottom style="dashed"/>
    </border>
    <border>
      <left style="dashed"/>
      <right style="dotted"/>
      <top style="dotted"/>
      <bottom style="dotted"/>
    </border>
    <border>
      <left style="dashed"/>
      <right/>
      <top style="dashed"/>
      <bottom/>
    </border>
    <border>
      <left/>
      <right/>
      <top style="dashed"/>
      <bottom/>
    </border>
    <border>
      <left/>
      <right/>
      <top style="dotted"/>
      <bottom/>
    </border>
    <border>
      <left/>
      <right style="dashed"/>
      <top style="dashed"/>
      <bottom style="dashed"/>
    </border>
    <border>
      <left/>
      <right style="medium"/>
      <top/>
      <bottom/>
    </border>
    <border>
      <left/>
      <right style="medium"/>
      <top/>
      <bottom style="medium"/>
    </border>
    <border>
      <left style="medium"/>
      <right/>
      <top/>
      <bottom style="medium"/>
    </border>
    <border>
      <left/>
      <right/>
      <top/>
      <bottom style="medium"/>
    </border>
    <border>
      <left/>
      <right style="dotted"/>
      <top/>
      <bottom/>
    </border>
    <border>
      <left style="dashed"/>
      <right style="dashed"/>
      <top/>
      <bottom/>
    </border>
    <border>
      <left style="dashed"/>
      <right style="dashed"/>
      <top style="dashed"/>
      <bottom/>
    </border>
    <border>
      <left style="dotted"/>
      <right style="medium"/>
      <top style="medium"/>
      <bottom/>
    </border>
    <border>
      <left style="dotted"/>
      <right style="medium"/>
      <top/>
      <bottom/>
    </border>
    <border>
      <left style="dotted"/>
      <right style="medium"/>
      <top/>
      <bottom style="dotted"/>
    </border>
    <border>
      <left style="medium"/>
      <right/>
      <top/>
      <bottom/>
    </border>
    <border>
      <left style="medium"/>
      <right style="dotted"/>
      <top/>
      <bottom/>
    </border>
    <border>
      <left style="dotted"/>
      <right style="medium"/>
      <top style="dotted"/>
      <bottom style="dotted"/>
    </border>
    <border>
      <left style="dashed"/>
      <right style="medium"/>
      <top style="dotted"/>
      <bottom/>
    </border>
    <border>
      <left style="dashed"/>
      <right style="medium"/>
      <top/>
      <bottom style="medium"/>
    </border>
    <border>
      <left style="dashed"/>
      <right style="dotted"/>
      <top/>
      <bottom style="dotted"/>
    </border>
    <border>
      <left style="dashed"/>
      <right style="dashed"/>
      <top/>
      <bottom style="dashed"/>
    </border>
    <border>
      <left/>
      <right style="dashed"/>
      <top/>
      <bottom/>
    </border>
    <border>
      <left/>
      <right/>
      <top style="dashed"/>
      <bottom style="dashed"/>
    </border>
    <border>
      <left/>
      <right style="dashed"/>
      <top style="dashed"/>
      <bottom/>
    </border>
    <border>
      <left style="dashed"/>
      <right/>
      <top style="dashed"/>
      <bottom style="dashed"/>
    </border>
    <border>
      <left style="dashed"/>
      <right/>
      <top style="dotted"/>
      <bottom style="dashed"/>
    </border>
    <border>
      <left style="dotted"/>
      <right/>
      <top/>
      <bottom style="dotted"/>
    </border>
    <border>
      <left style="dashed"/>
      <right/>
      <top/>
      <bottom style="dashed"/>
    </border>
    <border>
      <left/>
      <right style="dashed"/>
      <top/>
      <bottom style="dashed"/>
    </border>
    <border>
      <left style="dashed"/>
      <right/>
      <top style="dotted"/>
      <bottom style="dotted"/>
    </border>
    <border>
      <left/>
      <right/>
      <top style="dotted"/>
      <bottom style="dotted"/>
    </border>
    <border>
      <left/>
      <right style="dotted"/>
      <top/>
      <bottom style="dotted"/>
    </border>
    <border>
      <left style="dotted"/>
      <right style="dotted"/>
      <top style="dotted"/>
      <bottom/>
    </border>
    <border>
      <left style="dotted"/>
      <right style="dotted"/>
      <top/>
      <bottom style="dotted"/>
    </border>
    <border>
      <left style="dotted"/>
      <right/>
      <top style="dotted"/>
      <bottom/>
    </border>
    <border>
      <left/>
      <right/>
      <top style="medium"/>
      <bottom/>
    </border>
    <border>
      <left style="dashed"/>
      <right style="dotted"/>
      <top style="dotted"/>
      <bottom/>
    </border>
    <border>
      <left style="medium"/>
      <right/>
      <top style="medium"/>
      <bottom/>
    </border>
    <border>
      <left style="dotted"/>
      <right>
        <color indexed="63"/>
      </right>
      <top>
        <color indexed="63"/>
      </top>
      <bottom>
        <color indexed="63"/>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medium"/>
      <right style="dotted"/>
      <top/>
      <bottom style="medium"/>
    </border>
    <border>
      <left style="dotted"/>
      <right style="dashed"/>
      <top style="dotted"/>
      <bottom/>
    </border>
    <border>
      <left style="dotted"/>
      <right style="dashed"/>
      <top/>
      <bottom style="medium"/>
    </border>
    <border>
      <left style="dotted"/>
      <right style="dotted"/>
      <top style="medium"/>
      <bottom/>
    </border>
    <border>
      <left style="dotted"/>
      <right style="dotted"/>
      <top/>
      <bottom/>
    </border>
    <border>
      <left style="medium"/>
      <right style="dotted"/>
      <top style="medium"/>
      <bottom/>
    </border>
    <border>
      <left style="dashed"/>
      <right/>
      <top style="dotted"/>
      <bottom/>
    </border>
    <border>
      <left/>
      <right style="dashed"/>
      <top style="dotted"/>
      <bottom/>
    </border>
    <border>
      <left style="thin"/>
      <right/>
      <top style="thin"/>
      <bottom style="thin"/>
    </border>
    <border>
      <left/>
      <right/>
      <top style="thin"/>
      <bottom style="thin"/>
    </border>
    <border>
      <left/>
      <right style="thin"/>
      <top style="thin"/>
      <bottom style="thin"/>
    </border>
    <border>
      <left style="dashed"/>
      <right>
        <color indexed="63"/>
      </right>
      <top style="thin"/>
      <bottom style="dashed"/>
    </border>
    <border>
      <left>
        <color indexed="63"/>
      </left>
      <right>
        <color indexed="63"/>
      </right>
      <top style="thin"/>
      <bottom style="dashed"/>
    </border>
    <border>
      <left>
        <color indexed="63"/>
      </left>
      <right style="dashed"/>
      <top style="thin"/>
      <bottom style="dashed"/>
    </border>
    <border>
      <left style="dashed"/>
      <right/>
      <top/>
      <bottom/>
    </border>
    <border>
      <left/>
      <right style="dashed"/>
      <top style="dotted"/>
      <bottom style="dotted"/>
    </border>
    <border>
      <left style="dashed"/>
      <right style="dotted"/>
      <top/>
      <bottom/>
    </border>
    <border>
      <left style="thin">
        <color theme="9" tint="0.3999499976634979"/>
      </left>
      <right>
        <color indexed="63"/>
      </right>
      <top style="thin">
        <color theme="9" tint="0.39991000294685364"/>
      </top>
      <bottom style="thin">
        <color theme="9" tint="0.39991000294685364"/>
      </bottom>
    </border>
    <border>
      <left>
        <color indexed="63"/>
      </left>
      <right>
        <color indexed="63"/>
      </right>
      <top style="thin">
        <color theme="9" tint="0.39991000294685364"/>
      </top>
      <bottom style="thin">
        <color theme="9" tint="0.39991000294685364"/>
      </bottom>
    </border>
    <border>
      <left>
        <color indexed="63"/>
      </left>
      <right style="thin">
        <color theme="9" tint="0.39991000294685364"/>
      </right>
      <top style="thin">
        <color theme="9" tint="0.39991000294685364"/>
      </top>
      <bottom style="thin">
        <color theme="9" tint="0.3999100029468536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664">
    <xf numFmtId="0" fontId="0" fillId="0" borderId="0" xfId="0" applyAlignment="1">
      <alignment/>
    </xf>
    <xf numFmtId="0" fontId="5" fillId="0" borderId="0" xfId="0" applyFont="1" applyBorder="1" applyAlignment="1">
      <alignment wrapText="1"/>
    </xf>
    <xf numFmtId="0" fontId="0" fillId="0" borderId="0" xfId="0" applyAlignment="1">
      <alignment wrapText="1"/>
    </xf>
    <xf numFmtId="0" fontId="6" fillId="0" borderId="0" xfId="0" applyFont="1" applyAlignment="1">
      <alignment/>
    </xf>
    <xf numFmtId="0" fontId="5" fillId="0" borderId="0" xfId="0" applyFont="1" applyAlignment="1">
      <alignment wrapText="1"/>
    </xf>
    <xf numFmtId="0" fontId="0" fillId="0" borderId="0" xfId="0" applyAlignment="1">
      <alignment vertical="center" wrapText="1"/>
    </xf>
    <xf numFmtId="0" fontId="5" fillId="0" borderId="0" xfId="0" applyFont="1" applyAlignment="1">
      <alignment vertical="center" wrapText="1"/>
    </xf>
    <xf numFmtId="0" fontId="0" fillId="0" borderId="0" xfId="0" applyBorder="1" applyAlignment="1">
      <alignment wrapText="1"/>
    </xf>
    <xf numFmtId="0" fontId="5" fillId="0" borderId="0" xfId="0" applyFont="1" applyFill="1" applyBorder="1" applyAlignment="1">
      <alignment vertical="center" textRotation="90" wrapText="1"/>
    </xf>
    <xf numFmtId="0" fontId="5" fillId="0" borderId="10" xfId="0" applyFont="1" applyFill="1" applyBorder="1" applyAlignment="1">
      <alignment vertical="center" wrapText="1"/>
    </xf>
    <xf numFmtId="0" fontId="5" fillId="0" borderId="0" xfId="0" applyFont="1" applyFill="1" applyBorder="1" applyAlignment="1">
      <alignment wrapText="1"/>
    </xf>
    <xf numFmtId="0" fontId="4" fillId="0" borderId="0" xfId="0" applyFont="1" applyFill="1" applyBorder="1" applyAlignment="1">
      <alignment wrapText="1"/>
    </xf>
    <xf numFmtId="0" fontId="4" fillId="0" borderId="10" xfId="0" applyFont="1" applyFill="1" applyBorder="1" applyAlignment="1">
      <alignment wrapText="1"/>
    </xf>
    <xf numFmtId="0" fontId="5" fillId="0" borderId="11" xfId="0" applyFont="1" applyFill="1" applyBorder="1" applyAlignment="1">
      <alignment vertical="center" wrapText="1"/>
    </xf>
    <xf numFmtId="0" fontId="0" fillId="0" borderId="0" xfId="0" applyFill="1" applyBorder="1" applyAlignment="1">
      <alignment wrapText="1"/>
    </xf>
    <xf numFmtId="0" fontId="0" fillId="0" borderId="0" xfId="0" applyAlignment="1">
      <alignment horizontal="center" vertical="center" wrapText="1"/>
    </xf>
    <xf numFmtId="0" fontId="2" fillId="0" borderId="12" xfId="0" applyFont="1" applyBorder="1" applyAlignment="1">
      <alignment vertical="center" wrapText="1"/>
    </xf>
    <xf numFmtId="0" fontId="0" fillId="0" borderId="0" xfId="0" applyAlignment="1">
      <alignment horizontal="center" wrapText="1"/>
    </xf>
    <xf numFmtId="0" fontId="2" fillId="0" borderId="13" xfId="0" applyFont="1" applyBorder="1" applyAlignment="1">
      <alignment wrapText="1"/>
    </xf>
    <xf numFmtId="0" fontId="2" fillId="0" borderId="0" xfId="0" applyFont="1" applyAlignment="1">
      <alignment/>
    </xf>
    <xf numFmtId="0" fontId="2" fillId="0" borderId="12" xfId="0" applyFont="1" applyBorder="1" applyAlignment="1">
      <alignment horizontal="center" vertical="center" wrapText="1"/>
    </xf>
    <xf numFmtId="0" fontId="10" fillId="0" borderId="12" xfId="0" applyFont="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0" fontId="10" fillId="0" borderId="13"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4"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vertical="center" wrapText="1"/>
    </xf>
    <xf numFmtId="0" fontId="2" fillId="0" borderId="13" xfId="0" applyFont="1" applyBorder="1" applyAlignment="1">
      <alignment/>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0" fillId="0" borderId="0" xfId="0" applyBorder="1" applyAlignment="1">
      <alignment/>
    </xf>
    <xf numFmtId="0" fontId="2" fillId="0" borderId="0" xfId="0" applyFont="1" applyBorder="1" applyAlignment="1">
      <alignment vertical="center" wrapText="1"/>
    </xf>
    <xf numFmtId="0" fontId="9" fillId="0" borderId="0" xfId="0" applyFont="1" applyAlignment="1">
      <alignment/>
    </xf>
    <xf numFmtId="0" fontId="9" fillId="0" borderId="0" xfId="0" applyFont="1" applyAlignment="1">
      <alignment/>
    </xf>
    <xf numFmtId="0" fontId="12" fillId="0" borderId="14" xfId="0" applyFont="1" applyBorder="1" applyAlignment="1">
      <alignment horizontal="left"/>
    </xf>
    <xf numFmtId="0" fontId="2" fillId="0" borderId="0" xfId="0" applyFont="1" applyBorder="1" applyAlignment="1">
      <alignment/>
    </xf>
    <xf numFmtId="0" fontId="2" fillId="0" borderId="13" xfId="0" applyFont="1" applyBorder="1" applyAlignment="1">
      <alignment vertical="top" wrapText="1"/>
    </xf>
    <xf numFmtId="0" fontId="15" fillId="0" borderId="15" xfId="0" applyFont="1" applyBorder="1" applyAlignment="1">
      <alignment vertical="top" wrapText="1"/>
    </xf>
    <xf numFmtId="0" fontId="8" fillId="33" borderId="0" xfId="0" applyFont="1" applyFill="1" applyAlignment="1">
      <alignment/>
    </xf>
    <xf numFmtId="0" fontId="0" fillId="33" borderId="0" xfId="0" applyFill="1" applyAlignment="1">
      <alignment/>
    </xf>
    <xf numFmtId="0" fontId="6" fillId="33" borderId="0" xfId="0" applyFont="1" applyFill="1" applyAlignment="1">
      <alignment horizontal="center"/>
    </xf>
    <xf numFmtId="0" fontId="7" fillId="33" borderId="0" xfId="53" applyFont="1" applyFill="1" applyAlignment="1" applyProtection="1">
      <alignment/>
      <protection/>
    </xf>
    <xf numFmtId="0" fontId="6" fillId="33" borderId="0" xfId="0" applyFont="1" applyFill="1" applyAlignment="1">
      <alignment/>
    </xf>
    <xf numFmtId="0" fontId="17" fillId="33" borderId="0" xfId="53" applyFont="1" applyFill="1" applyAlignment="1" applyProtection="1">
      <alignment horizontal="left"/>
      <protection/>
    </xf>
    <xf numFmtId="0" fontId="9" fillId="0" borderId="0" xfId="0" applyFont="1" applyBorder="1" applyAlignment="1">
      <alignment/>
    </xf>
    <xf numFmtId="0" fontId="9" fillId="0" borderId="0" xfId="0" applyFont="1" applyBorder="1" applyAlignment="1">
      <alignment/>
    </xf>
    <xf numFmtId="0" fontId="6" fillId="0" borderId="0" xfId="0" applyFont="1" applyAlignment="1">
      <alignment vertical="center"/>
    </xf>
    <xf numFmtId="0" fontId="18" fillId="0" borderId="0" xfId="53" applyFont="1" applyBorder="1" applyAlignment="1" applyProtection="1">
      <alignment vertical="center"/>
      <protection/>
    </xf>
    <xf numFmtId="0" fontId="9" fillId="0" borderId="0" xfId="0" applyFont="1" applyAlignment="1">
      <alignment/>
    </xf>
    <xf numFmtId="0" fontId="6" fillId="0" borderId="0" xfId="0" applyFont="1" applyAlignment="1">
      <alignment/>
    </xf>
    <xf numFmtId="165" fontId="14" fillId="0" borderId="0" xfId="53" applyNumberFormat="1" applyFont="1" applyFill="1" applyBorder="1" applyAlignment="1" applyProtection="1">
      <alignment vertical="center" wrapText="1"/>
      <protection/>
    </xf>
    <xf numFmtId="0" fontId="9" fillId="0" borderId="0" xfId="0" applyFont="1" applyFill="1" applyBorder="1" applyAlignment="1">
      <alignment/>
    </xf>
    <xf numFmtId="0" fontId="6" fillId="0" borderId="0" xfId="0" applyFont="1" applyBorder="1" applyAlignment="1">
      <alignment/>
    </xf>
    <xf numFmtId="0" fontId="0" fillId="0" borderId="0" xfId="0"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0" fontId="9" fillId="0" borderId="0" xfId="0" applyFont="1" applyFill="1" applyBorder="1" applyAlignment="1">
      <alignment/>
    </xf>
    <xf numFmtId="0" fontId="18" fillId="0" borderId="0" xfId="53" applyFont="1" applyFill="1" applyBorder="1" applyAlignment="1" applyProtection="1">
      <alignment vertical="center"/>
      <protection/>
    </xf>
    <xf numFmtId="0" fontId="9" fillId="0" borderId="0" xfId="0" applyFont="1" applyFill="1" applyAlignment="1">
      <alignment/>
    </xf>
    <xf numFmtId="0" fontId="6" fillId="0" borderId="0" xfId="0" applyFont="1" applyFill="1" applyAlignment="1">
      <alignment/>
    </xf>
    <xf numFmtId="0" fontId="9" fillId="0" borderId="0" xfId="0" applyFont="1" applyAlignment="1">
      <alignment horizontal="right"/>
    </xf>
    <xf numFmtId="0" fontId="6" fillId="0" borderId="0" xfId="0" applyFont="1" applyAlignment="1">
      <alignment horizontal="right" vertical="center"/>
    </xf>
    <xf numFmtId="0" fontId="10" fillId="0" borderId="13" xfId="0" applyFont="1" applyBorder="1" applyAlignment="1">
      <alignment vertical="top"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19" fillId="33" borderId="16" xfId="0" applyFont="1" applyFill="1" applyBorder="1" applyAlignment="1">
      <alignment horizontal="center" vertical="center" wrapText="1"/>
    </xf>
    <xf numFmtId="0" fontId="10" fillId="0" borderId="0" xfId="0" applyFont="1" applyBorder="1" applyAlignment="1">
      <alignment vertical="center" wrapText="1"/>
    </xf>
    <xf numFmtId="0" fontId="2" fillId="0" borderId="0" xfId="0" applyFont="1" applyBorder="1" applyAlignment="1">
      <alignment vertical="center"/>
    </xf>
    <xf numFmtId="0" fontId="20" fillId="33" borderId="17" xfId="0" applyFont="1" applyFill="1" applyBorder="1" applyAlignment="1">
      <alignment horizontal="center" vertical="center" wrapText="1"/>
    </xf>
    <xf numFmtId="0" fontId="11" fillId="0" borderId="10" xfId="0" applyFont="1" applyBorder="1" applyAlignment="1">
      <alignment horizontal="center"/>
    </xf>
    <xf numFmtId="0" fontId="0" fillId="0" borderId="0" xfId="0" applyAlignment="1">
      <alignment vertical="center"/>
    </xf>
    <xf numFmtId="0" fontId="0" fillId="0" borderId="0" xfId="0" applyBorder="1" applyAlignment="1">
      <alignment vertical="center"/>
    </xf>
    <xf numFmtId="0" fontId="16" fillId="0" borderId="12" xfId="53" applyFont="1" applyBorder="1" applyAlignment="1" applyProtection="1">
      <alignment vertical="center" wrapText="1"/>
      <protection/>
    </xf>
    <xf numFmtId="0" fontId="0" fillId="0" borderId="0" xfId="0" applyFont="1" applyAlignment="1">
      <alignment wrapText="1"/>
    </xf>
    <xf numFmtId="0" fontId="15" fillId="0" borderId="0" xfId="0" applyFont="1" applyFill="1" applyBorder="1" applyAlignment="1">
      <alignment vertical="top" wrapText="1"/>
    </xf>
    <xf numFmtId="165" fontId="11" fillId="0" borderId="0" xfId="42"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9" fillId="33" borderId="12" xfId="0" applyFont="1" applyFill="1" applyBorder="1" applyAlignment="1">
      <alignment vertical="center" wrapText="1"/>
    </xf>
    <xf numFmtId="0" fontId="4" fillId="0" borderId="18" xfId="0" applyFont="1" applyBorder="1" applyAlignment="1">
      <alignment vertical="center" wrapText="1"/>
    </xf>
    <xf numFmtId="0" fontId="10" fillId="0" borderId="18" xfId="0" applyFont="1" applyBorder="1" applyAlignment="1">
      <alignment vertical="center" wrapText="1"/>
    </xf>
    <xf numFmtId="0" fontId="12" fillId="0" borderId="0" xfId="0" applyFont="1" applyBorder="1" applyAlignment="1">
      <alignment horizontal="left"/>
    </xf>
    <xf numFmtId="0" fontId="4" fillId="0" borderId="0" xfId="0" applyFont="1" applyBorder="1" applyAlignment="1">
      <alignment vertical="top" wrapText="1"/>
    </xf>
    <xf numFmtId="0" fontId="10" fillId="0" borderId="0" xfId="0" applyFont="1" applyBorder="1" applyAlignment="1">
      <alignment vertical="top" wrapText="1"/>
    </xf>
    <xf numFmtId="0" fontId="8" fillId="0" borderId="18" xfId="0" applyFont="1" applyBorder="1" applyAlignment="1">
      <alignment wrapText="1"/>
    </xf>
    <xf numFmtId="0" fontId="2" fillId="0" borderId="18" xfId="0" applyFont="1" applyBorder="1" applyAlignment="1">
      <alignment/>
    </xf>
    <xf numFmtId="0" fontId="0" fillId="0" borderId="18" xfId="0" applyBorder="1" applyAlignment="1">
      <alignment/>
    </xf>
    <xf numFmtId="0" fontId="6" fillId="0" borderId="18" xfId="0" applyFont="1" applyBorder="1" applyAlignment="1">
      <alignment vertical="center" wrapText="1"/>
    </xf>
    <xf numFmtId="0" fontId="11" fillId="0" borderId="0" xfId="0" applyFont="1" applyBorder="1" applyAlignment="1">
      <alignment horizontal="center"/>
    </xf>
    <xf numFmtId="0" fontId="2" fillId="0" borderId="0" xfId="0" applyFont="1" applyBorder="1" applyAlignment="1">
      <alignment vertical="top" wrapText="1"/>
    </xf>
    <xf numFmtId="0" fontId="15" fillId="0" borderId="0" xfId="0" applyFont="1" applyBorder="1" applyAlignment="1">
      <alignment vertical="top" wrapText="1"/>
    </xf>
    <xf numFmtId="0" fontId="10" fillId="0" borderId="19" xfId="0" applyFont="1" applyBorder="1" applyAlignment="1">
      <alignment vertical="center" wrapText="1"/>
    </xf>
    <xf numFmtId="0" fontId="19" fillId="0" borderId="0" xfId="0" applyFont="1" applyFill="1" applyBorder="1" applyAlignment="1">
      <alignment vertical="center" wrapText="1"/>
    </xf>
    <xf numFmtId="0" fontId="11" fillId="0" borderId="0" xfId="0" applyFont="1" applyFill="1" applyBorder="1" applyAlignment="1">
      <alignment horizontal="center"/>
    </xf>
    <xf numFmtId="0" fontId="10" fillId="0"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xf>
    <xf numFmtId="0" fontId="19" fillId="33" borderId="12" xfId="0" applyFont="1" applyFill="1" applyBorder="1" applyAlignment="1">
      <alignment horizontal="center"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11" fillId="0" borderId="19" xfId="0" applyFont="1" applyBorder="1" applyAlignment="1">
      <alignment horizontal="center" vertical="center"/>
    </xf>
    <xf numFmtId="0" fontId="8" fillId="0" borderId="20" xfId="0" applyFont="1" applyBorder="1" applyAlignment="1">
      <alignment vertical="top"/>
    </xf>
    <xf numFmtId="0" fontId="4" fillId="0" borderId="20" xfId="0" applyFont="1" applyBorder="1" applyAlignment="1">
      <alignment vertical="top" wrapText="1"/>
    </xf>
    <xf numFmtId="0" fontId="2" fillId="0" borderId="0" xfId="0" applyFont="1" applyAlignment="1">
      <alignment wrapText="1"/>
    </xf>
    <xf numFmtId="0" fontId="6" fillId="0" borderId="0" xfId="0" applyFont="1" applyAlignment="1">
      <alignment horizontal="center" vertical="center"/>
    </xf>
    <xf numFmtId="0" fontId="5"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8" fillId="0" borderId="0" xfId="0" applyFont="1" applyBorder="1" applyAlignment="1">
      <alignment/>
    </xf>
    <xf numFmtId="0" fontId="10" fillId="0" borderId="0" xfId="0" applyFont="1" applyBorder="1" applyAlignment="1">
      <alignment vertical="top" wrapText="1"/>
    </xf>
    <xf numFmtId="0" fontId="2" fillId="0" borderId="21" xfId="0" applyFont="1" applyBorder="1" applyAlignment="1">
      <alignment vertical="center" wrapText="1"/>
    </xf>
    <xf numFmtId="0" fontId="2" fillId="0" borderId="13" xfId="0" applyFont="1" applyBorder="1" applyAlignment="1">
      <alignment horizontal="right" vertical="center" wrapText="1"/>
    </xf>
    <xf numFmtId="165" fontId="2" fillId="0" borderId="13" xfId="42" applyNumberFormat="1" applyFont="1" applyBorder="1" applyAlignment="1">
      <alignment vertical="center" wrapText="1"/>
    </xf>
    <xf numFmtId="0" fontId="5" fillId="0" borderId="0" xfId="0" applyFont="1" applyBorder="1" applyAlignment="1" applyProtection="1">
      <alignment wrapText="1"/>
      <protection hidden="1"/>
    </xf>
    <xf numFmtId="0" fontId="8" fillId="0" borderId="22" xfId="0" applyFont="1" applyBorder="1" applyAlignment="1" applyProtection="1">
      <alignment wrapText="1"/>
      <protection hidden="1"/>
    </xf>
    <xf numFmtId="0" fontId="8" fillId="0" borderId="23" xfId="0" applyFont="1" applyBorder="1" applyAlignment="1" applyProtection="1">
      <alignment vertical="top" wrapText="1"/>
      <protection hidden="1"/>
    </xf>
    <xf numFmtId="0" fontId="6" fillId="0" borderId="23" xfId="0" applyFont="1" applyBorder="1" applyAlignment="1" applyProtection="1">
      <alignment vertical="top" wrapText="1"/>
      <protection hidden="1"/>
    </xf>
    <xf numFmtId="0" fontId="6" fillId="0" borderId="0" xfId="0" applyFont="1" applyBorder="1" applyAlignment="1" applyProtection="1">
      <alignment wrapText="1"/>
      <protection hidden="1"/>
    </xf>
    <xf numFmtId="0" fontId="0" fillId="0" borderId="24" xfId="0" applyFont="1" applyBorder="1" applyAlignment="1" applyProtection="1">
      <alignment vertical="center" wrapText="1"/>
      <protection hidden="1"/>
    </xf>
    <xf numFmtId="0" fontId="10" fillId="0" borderId="12"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10" fillId="0" borderId="12" xfId="0" applyFont="1" applyBorder="1" applyAlignment="1" applyProtection="1">
      <alignment horizontal="left" vertical="center" wrapText="1"/>
      <protection hidden="1"/>
    </xf>
    <xf numFmtId="0" fontId="2" fillId="0" borderId="12" xfId="0" applyFont="1" applyBorder="1" applyAlignment="1" applyProtection="1">
      <alignment horizontal="right" vertical="center" wrapText="1"/>
      <protection hidden="1"/>
    </xf>
    <xf numFmtId="0" fontId="2" fillId="0" borderId="0" xfId="0" applyFont="1" applyBorder="1" applyAlignment="1" applyProtection="1">
      <alignment vertical="center" wrapText="1"/>
      <protection hidden="1"/>
    </xf>
    <xf numFmtId="0" fontId="2" fillId="0" borderId="23" xfId="0" applyFont="1" applyBorder="1" applyAlignment="1" applyProtection="1">
      <alignment vertical="center" wrapText="1"/>
      <protection hidden="1"/>
    </xf>
    <xf numFmtId="0" fontId="10" fillId="0" borderId="12" xfId="0" applyFont="1" applyBorder="1" applyAlignment="1" applyProtection="1">
      <alignment horizontal="right" vertical="center" wrapText="1"/>
      <protection hidden="1"/>
    </xf>
    <xf numFmtId="0" fontId="0" fillId="0" borderId="0" xfId="0" applyFill="1" applyBorder="1" applyAlignment="1" applyProtection="1">
      <alignment horizontal="center" vertical="center" wrapText="1"/>
      <protection hidden="1"/>
    </xf>
    <xf numFmtId="0" fontId="10" fillId="0" borderId="12" xfId="0" applyFont="1" applyBorder="1" applyAlignment="1" applyProtection="1">
      <alignment wrapText="1"/>
      <protection hidden="1"/>
    </xf>
    <xf numFmtId="0" fontId="2" fillId="0" borderId="12" xfId="0" applyFont="1" applyBorder="1" applyAlignment="1" applyProtection="1">
      <alignment wrapText="1"/>
      <protection hidden="1"/>
    </xf>
    <xf numFmtId="0" fontId="2" fillId="0" borderId="12" xfId="0" applyFont="1" applyBorder="1" applyAlignment="1" applyProtection="1">
      <alignment horizontal="right" wrapText="1"/>
      <protection hidden="1"/>
    </xf>
    <xf numFmtId="0" fontId="2" fillId="0" borderId="0" xfId="0" applyFont="1" applyBorder="1" applyAlignment="1" applyProtection="1">
      <alignment wrapText="1"/>
      <protection hidden="1"/>
    </xf>
    <xf numFmtId="0" fontId="0" fillId="0" borderId="12" xfId="0" applyBorder="1" applyAlignment="1" applyProtection="1">
      <alignment/>
      <protection hidden="1"/>
    </xf>
    <xf numFmtId="0" fontId="10" fillId="0" borderId="12" xfId="0" applyFont="1" applyBorder="1" applyAlignment="1" applyProtection="1">
      <alignment horizontal="right" wrapText="1"/>
      <protection hidden="1"/>
    </xf>
    <xf numFmtId="0" fontId="2" fillId="0" borderId="12" xfId="0" applyFont="1" applyFill="1" applyBorder="1" applyAlignment="1" applyProtection="1">
      <alignment vertical="center" wrapText="1"/>
      <protection hidden="1"/>
    </xf>
    <xf numFmtId="0" fontId="10" fillId="0" borderId="0" xfId="0" applyFont="1" applyFill="1" applyBorder="1" applyAlignment="1" applyProtection="1">
      <alignment wrapText="1"/>
      <protection hidden="1"/>
    </xf>
    <xf numFmtId="0" fontId="2" fillId="0" borderId="0" xfId="0" applyFont="1" applyFill="1" applyBorder="1" applyAlignment="1" applyProtection="1">
      <alignment wrapText="1"/>
      <protection hidden="1"/>
    </xf>
    <xf numFmtId="0" fontId="2" fillId="0" borderId="0" xfId="0" applyFont="1" applyFill="1" applyBorder="1" applyAlignment="1" applyProtection="1">
      <alignment horizontal="right" wrapText="1"/>
      <protection hidden="1"/>
    </xf>
    <xf numFmtId="0" fontId="2" fillId="0" borderId="0" xfId="0" applyFont="1" applyFill="1" applyBorder="1" applyAlignment="1" applyProtection="1">
      <alignment horizontal="center" vertical="center" wrapText="1"/>
      <protection hidden="1"/>
    </xf>
    <xf numFmtId="165" fontId="2" fillId="0" borderId="0" xfId="42" applyNumberFormat="1" applyFont="1" applyFill="1" applyBorder="1" applyAlignment="1" applyProtection="1">
      <alignment horizontal="center" vertical="center" wrapText="1"/>
      <protection hidden="1"/>
    </xf>
    <xf numFmtId="0" fontId="11" fillId="0" borderId="0" xfId="0" applyFont="1"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Fill="1" applyBorder="1" applyAlignment="1" applyProtection="1">
      <alignment horizontal="right" wrapText="1"/>
      <protection hidden="1"/>
    </xf>
    <xf numFmtId="165" fontId="0" fillId="0" borderId="0" xfId="42" applyNumberFormat="1" applyFont="1" applyFill="1" applyBorder="1" applyAlignment="1" applyProtection="1">
      <alignment horizontal="center" vertical="center" wrapText="1"/>
      <protection hidden="1"/>
    </xf>
    <xf numFmtId="0" fontId="11" fillId="0" borderId="0" xfId="0" applyFont="1" applyBorder="1" applyAlignment="1" applyProtection="1">
      <alignment wrapText="1"/>
      <protection hidden="1"/>
    </xf>
    <xf numFmtId="0" fontId="0" fillId="0" borderId="0" xfId="0" applyBorder="1" applyAlignment="1" applyProtection="1">
      <alignment wrapText="1"/>
      <protection hidden="1"/>
    </xf>
    <xf numFmtId="0" fontId="0" fillId="0" borderId="0" xfId="0" applyBorder="1" applyAlignment="1" applyProtection="1">
      <alignment horizontal="right" wrapText="1"/>
      <protection hidden="1"/>
    </xf>
    <xf numFmtId="0" fontId="0" fillId="34" borderId="0" xfId="0" applyFill="1" applyBorder="1" applyAlignment="1" applyProtection="1">
      <alignment horizontal="center" vertical="center" wrapText="1"/>
      <protection hidden="1"/>
    </xf>
    <xf numFmtId="165" fontId="0" fillId="34" borderId="0" xfId="42" applyNumberFormat="1" applyFont="1" applyFill="1" applyBorder="1" applyAlignment="1" applyProtection="1">
      <alignment horizontal="center" vertical="center" wrapText="1"/>
      <protection hidden="1"/>
    </xf>
    <xf numFmtId="0" fontId="2" fillId="34" borderId="0" xfId="0" applyFont="1" applyFill="1" applyBorder="1" applyAlignment="1" applyProtection="1">
      <alignment horizontal="center" vertical="center" wrapText="1"/>
      <protection hidden="1"/>
    </xf>
    <xf numFmtId="0" fontId="0" fillId="35" borderId="0" xfId="0" applyFill="1" applyBorder="1" applyAlignment="1" applyProtection="1">
      <alignment horizontal="center" vertical="center" wrapText="1"/>
      <protection hidden="1"/>
    </xf>
    <xf numFmtId="165" fontId="0" fillId="35" borderId="0" xfId="42" applyNumberFormat="1" applyFont="1" applyFill="1" applyBorder="1" applyAlignment="1" applyProtection="1">
      <alignment horizontal="center" vertical="center" wrapText="1"/>
      <protection hidden="1"/>
    </xf>
    <xf numFmtId="0" fontId="0" fillId="36" borderId="0" xfId="0" applyFill="1" applyBorder="1" applyAlignment="1" applyProtection="1">
      <alignment horizontal="center" vertical="center" wrapText="1"/>
      <protection hidden="1"/>
    </xf>
    <xf numFmtId="0" fontId="2" fillId="0" borderId="12" xfId="0" applyFont="1" applyBorder="1" applyAlignment="1">
      <alignment horizontal="right" vertical="center" wrapText="1"/>
    </xf>
    <xf numFmtId="0" fontId="0"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center"/>
    </xf>
    <xf numFmtId="0" fontId="7" fillId="0" borderId="0" xfId="53" applyFont="1" applyFill="1" applyAlignment="1" applyProtection="1">
      <alignment/>
      <protection/>
    </xf>
    <xf numFmtId="0" fontId="16" fillId="0" borderId="12" xfId="53" applyFont="1" applyBorder="1" applyAlignment="1" applyProtection="1">
      <alignment vertical="center" wrapText="1"/>
      <protection/>
    </xf>
    <xf numFmtId="0" fontId="3" fillId="0" borderId="12" xfId="53" applyBorder="1" applyAlignment="1" applyProtection="1">
      <alignment vertical="center" wrapText="1"/>
      <protection/>
    </xf>
    <xf numFmtId="0" fontId="2" fillId="0" borderId="25" xfId="0" applyFont="1" applyBorder="1" applyAlignment="1">
      <alignment vertical="center" wrapText="1"/>
    </xf>
    <xf numFmtId="0" fontId="8" fillId="0" borderId="22" xfId="0" applyFont="1" applyFill="1" applyBorder="1" applyAlignment="1" applyProtection="1">
      <alignment wrapText="1"/>
      <protection hidden="1"/>
    </xf>
    <xf numFmtId="0" fontId="8" fillId="0" borderId="23" xfId="0" applyFont="1" applyFill="1" applyBorder="1" applyAlignment="1" applyProtection="1">
      <alignment vertical="top" wrapText="1"/>
      <protection hidden="1"/>
    </xf>
    <xf numFmtId="0" fontId="6" fillId="0" borderId="23" xfId="0" applyFont="1" applyFill="1" applyBorder="1" applyAlignment="1" applyProtection="1">
      <alignment vertical="top" wrapText="1"/>
      <protection hidden="1"/>
    </xf>
    <xf numFmtId="0" fontId="19" fillId="0" borderId="23" xfId="0" applyFont="1" applyFill="1" applyBorder="1" applyAlignment="1" applyProtection="1">
      <alignment horizontal="center" vertical="center" wrapText="1"/>
      <protection hidden="1"/>
    </xf>
    <xf numFmtId="0" fontId="6" fillId="0" borderId="0" xfId="0" applyFont="1" applyFill="1" applyBorder="1" applyAlignment="1" applyProtection="1">
      <alignment wrapText="1"/>
      <protection hidden="1"/>
    </xf>
    <xf numFmtId="0" fontId="89" fillId="37" borderId="0" xfId="0" applyFont="1" applyFill="1" applyAlignment="1">
      <alignment/>
    </xf>
    <xf numFmtId="0" fontId="0" fillId="37" borderId="0" xfId="0" applyFill="1" applyAlignment="1">
      <alignment/>
    </xf>
    <xf numFmtId="0" fontId="90" fillId="38" borderId="0" xfId="53" applyFont="1" applyFill="1" applyAlignment="1" applyProtection="1">
      <alignment horizontal="center" vertical="center"/>
      <protection/>
    </xf>
    <xf numFmtId="0" fontId="6" fillId="0" borderId="0" xfId="0" applyFont="1" applyFill="1" applyBorder="1" applyAlignment="1" applyProtection="1">
      <alignment horizontal="left" wrapText="1"/>
      <protection hidden="1"/>
    </xf>
    <xf numFmtId="0" fontId="10" fillId="0" borderId="12" xfId="0" applyFont="1" applyBorder="1" applyAlignment="1" applyProtection="1">
      <alignment horizontal="center" vertical="center" wrapText="1"/>
      <protection hidden="1"/>
    </xf>
    <xf numFmtId="0" fontId="9" fillId="0" borderId="0" xfId="0" applyFont="1" applyBorder="1" applyAlignment="1">
      <alignment/>
    </xf>
    <xf numFmtId="0" fontId="9" fillId="0" borderId="0" xfId="0" applyFont="1" applyBorder="1" applyAlignment="1">
      <alignment/>
    </xf>
    <xf numFmtId="0" fontId="9" fillId="0" borderId="26" xfId="0" applyFont="1" applyBorder="1" applyAlignment="1">
      <alignment/>
    </xf>
    <xf numFmtId="0" fontId="9" fillId="0" borderId="0" xfId="0" applyFont="1" applyFill="1" applyBorder="1" applyAlignment="1">
      <alignment/>
    </xf>
    <xf numFmtId="0" fontId="9" fillId="0" borderId="27" xfId="0" applyFont="1" applyBorder="1" applyAlignment="1">
      <alignment/>
    </xf>
    <xf numFmtId="0" fontId="9" fillId="0" borderId="28" xfId="0" applyFont="1" applyBorder="1" applyAlignment="1">
      <alignment/>
    </xf>
    <xf numFmtId="0" fontId="9" fillId="0" borderId="29" xfId="0" applyFont="1" applyBorder="1" applyAlignment="1">
      <alignment/>
    </xf>
    <xf numFmtId="0" fontId="90" fillId="38" borderId="0" xfId="53" applyFont="1" applyFill="1" applyAlignment="1" applyProtection="1">
      <alignment horizontal="center"/>
      <protection/>
    </xf>
    <xf numFmtId="0" fontId="2" fillId="0" borderId="15" xfId="0" applyFont="1" applyBorder="1" applyAlignment="1">
      <alignment vertical="top" wrapText="1"/>
    </xf>
    <xf numFmtId="0" fontId="15" fillId="38" borderId="15" xfId="0" applyFont="1" applyFill="1" applyBorder="1" applyAlignment="1">
      <alignment vertical="top" wrapText="1"/>
    </xf>
    <xf numFmtId="0" fontId="91" fillId="38" borderId="30" xfId="0" applyFont="1" applyFill="1" applyBorder="1" applyAlignment="1">
      <alignment vertical="center"/>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13" xfId="0" applyFill="1" applyBorder="1" applyAlignment="1">
      <alignment/>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2" xfId="0" applyFont="1" applyBorder="1" applyAlignment="1">
      <alignment horizontal="left" wrapText="1"/>
    </xf>
    <xf numFmtId="0" fontId="26" fillId="0" borderId="0" xfId="0" applyFont="1" applyAlignment="1">
      <alignment/>
    </xf>
    <xf numFmtId="0" fontId="2" fillId="0" borderId="0" xfId="0" applyFont="1" applyAlignment="1">
      <alignment/>
    </xf>
    <xf numFmtId="0" fontId="2" fillId="0" borderId="12" xfId="0" applyFont="1" applyBorder="1" applyAlignment="1">
      <alignment vertical="center" wrapText="1"/>
    </xf>
    <xf numFmtId="0" fontId="2" fillId="0" borderId="0" xfId="0" applyFont="1" applyFill="1" applyBorder="1" applyAlignment="1">
      <alignment vertical="center" textRotation="90" wrapText="1"/>
    </xf>
    <xf numFmtId="0" fontId="2" fillId="0" borderId="0" xfId="0" applyFont="1" applyBorder="1" applyAlignment="1">
      <alignment/>
    </xf>
    <xf numFmtId="0" fontId="2" fillId="0" borderId="12" xfId="0" applyFont="1" applyBorder="1" applyAlignment="1">
      <alignment horizontal="center" vertical="center" wrapText="1"/>
    </xf>
    <xf numFmtId="0" fontId="10" fillId="0" borderId="31" xfId="0" applyFont="1" applyBorder="1" applyAlignment="1" applyProtection="1">
      <alignment vertical="center" wrapText="1"/>
      <protection hidden="1"/>
    </xf>
    <xf numFmtId="0" fontId="10" fillId="0" borderId="31" xfId="0" applyFont="1" applyBorder="1" applyAlignment="1" applyProtection="1">
      <alignment horizontal="right" vertical="center" wrapText="1"/>
      <protection hidden="1"/>
    </xf>
    <xf numFmtId="0" fontId="2" fillId="0" borderId="31" xfId="0" applyFont="1" applyBorder="1" applyAlignment="1" applyProtection="1">
      <alignment horizontal="right" vertical="center" wrapText="1"/>
      <protection hidden="1"/>
    </xf>
    <xf numFmtId="0" fontId="2" fillId="0" borderId="12" xfId="0" applyFont="1" applyBorder="1" applyAlignment="1" applyProtection="1">
      <alignment horizontal="right" vertical="center" wrapText="1"/>
      <protection hidden="1"/>
    </xf>
    <xf numFmtId="0" fontId="0" fillId="0" borderId="12" xfId="0" applyBorder="1" applyAlignment="1" applyProtection="1">
      <alignment vertical="center"/>
      <protection hidden="1"/>
    </xf>
    <xf numFmtId="0" fontId="25" fillId="33" borderId="0" xfId="0" applyFont="1" applyFill="1" applyBorder="1" applyAlignment="1">
      <alignment horizontal="left" vertical="center" wrapText="1"/>
    </xf>
    <xf numFmtId="0" fontId="10" fillId="0" borderId="32" xfId="0" applyFont="1" applyBorder="1" applyAlignment="1" applyProtection="1">
      <alignment vertical="center" wrapText="1"/>
      <protection hidden="1"/>
    </xf>
    <xf numFmtId="0" fontId="0" fillId="0" borderId="13" xfId="0" applyBorder="1" applyAlignment="1">
      <alignment vertical="center" wrapText="1"/>
    </xf>
    <xf numFmtId="0" fontId="2" fillId="39" borderId="12" xfId="0" applyFont="1" applyFill="1" applyBorder="1" applyAlignment="1" applyProtection="1">
      <alignment horizontal="center" vertical="center" wrapText="1"/>
      <protection hidden="1"/>
    </xf>
    <xf numFmtId="165" fontId="2" fillId="39" borderId="12" xfId="42" applyNumberFormat="1" applyFont="1" applyFill="1" applyBorder="1" applyAlignment="1" applyProtection="1">
      <alignment horizontal="center" vertical="center" wrapText="1"/>
      <protection hidden="1"/>
    </xf>
    <xf numFmtId="165" fontId="10" fillId="39" borderId="12" xfId="42" applyNumberFormat="1" applyFont="1" applyFill="1" applyBorder="1" applyAlignment="1" applyProtection="1">
      <alignment horizontal="center" vertical="center" wrapText="1"/>
      <protection hidden="1"/>
    </xf>
    <xf numFmtId="0" fontId="2" fillId="39" borderId="12" xfId="0" applyFont="1" applyFill="1" applyBorder="1" applyAlignment="1" applyProtection="1">
      <alignment horizontal="center" vertical="center" wrapText="1"/>
      <protection hidden="1"/>
    </xf>
    <xf numFmtId="0" fontId="10" fillId="39" borderId="12" xfId="0" applyFont="1" applyFill="1" applyBorder="1" applyAlignment="1" applyProtection="1">
      <alignment horizontal="center" vertical="center" wrapText="1"/>
      <protection hidden="1"/>
    </xf>
    <xf numFmtId="0" fontId="2" fillId="39" borderId="12" xfId="42" applyNumberFormat="1" applyFont="1" applyFill="1" applyBorder="1" applyAlignment="1" applyProtection="1">
      <alignment horizontal="center" vertical="center" wrapText="1"/>
      <protection hidden="1"/>
    </xf>
    <xf numFmtId="0" fontId="2" fillId="39" borderId="25" xfId="42" applyNumberFormat="1" applyFont="1" applyFill="1" applyBorder="1" applyAlignment="1" applyProtection="1">
      <alignment horizontal="center" vertical="center" wrapText="1"/>
      <protection hidden="1"/>
    </xf>
    <xf numFmtId="164" fontId="2" fillId="39" borderId="12" xfId="42" applyNumberFormat="1" applyFont="1" applyFill="1" applyBorder="1" applyAlignment="1" applyProtection="1">
      <alignment horizontal="center" vertical="center" wrapText="1"/>
      <protection hidden="1"/>
    </xf>
    <xf numFmtId="165" fontId="2" fillId="40" borderId="12" xfId="42" applyNumberFormat="1" applyFont="1" applyFill="1" applyBorder="1" applyAlignment="1" applyProtection="1">
      <alignment horizontal="center" vertical="center" wrapText="1"/>
      <protection hidden="1"/>
    </xf>
    <xf numFmtId="0" fontId="2" fillId="40" borderId="12" xfId="0" applyFont="1" applyFill="1" applyBorder="1" applyAlignment="1" applyProtection="1">
      <alignment horizontal="center" vertical="center" wrapText="1"/>
      <protection hidden="1"/>
    </xf>
    <xf numFmtId="0" fontId="2" fillId="40" borderId="12" xfId="0" applyFont="1" applyFill="1" applyBorder="1" applyAlignment="1" applyProtection="1">
      <alignment horizontal="center" vertical="center" wrapText="1"/>
      <protection hidden="1"/>
    </xf>
    <xf numFmtId="165" fontId="2" fillId="40" borderId="12" xfId="0" applyNumberFormat="1" applyFont="1" applyFill="1" applyBorder="1" applyAlignment="1" applyProtection="1">
      <alignment horizontal="center" vertical="center" wrapText="1"/>
      <protection hidden="1"/>
    </xf>
    <xf numFmtId="0" fontId="2" fillId="40" borderId="31" xfId="0" applyFont="1" applyFill="1" applyBorder="1" applyAlignment="1" applyProtection="1">
      <alignment horizontal="center" vertical="center" wrapText="1"/>
      <protection hidden="1"/>
    </xf>
    <xf numFmtId="3" fontId="2" fillId="40" borderId="12" xfId="0" applyNumberFormat="1" applyFont="1" applyFill="1" applyBorder="1" applyAlignment="1" applyProtection="1">
      <alignment horizontal="center" vertical="center" wrapText="1"/>
      <protection hidden="1"/>
    </xf>
    <xf numFmtId="3" fontId="2" fillId="40" borderId="12" xfId="42" applyNumberFormat="1" applyFont="1" applyFill="1" applyBorder="1" applyAlignment="1" applyProtection="1">
      <alignment horizontal="center" vertical="center" wrapText="1"/>
      <protection hidden="1"/>
    </xf>
    <xf numFmtId="0" fontId="2" fillId="41" borderId="12" xfId="0" applyFont="1" applyFill="1" applyBorder="1" applyAlignment="1" applyProtection="1">
      <alignment horizontal="center" vertical="center" wrapText="1"/>
      <protection hidden="1"/>
    </xf>
    <xf numFmtId="165" fontId="2" fillId="41" borderId="12" xfId="0" applyNumberFormat="1" applyFont="1" applyFill="1" applyBorder="1" applyAlignment="1" applyProtection="1">
      <alignment horizontal="center" vertical="center" wrapText="1"/>
      <protection hidden="1"/>
    </xf>
    <xf numFmtId="0" fontId="2" fillId="0" borderId="12" xfId="0" applyFont="1" applyBorder="1" applyAlignment="1" applyProtection="1">
      <alignment vertical="center" wrapText="1"/>
      <protection hidden="1"/>
    </xf>
    <xf numFmtId="0" fontId="2" fillId="41" borderId="12" xfId="0" applyFont="1" applyFill="1" applyBorder="1" applyAlignment="1" applyProtection="1">
      <alignment horizontal="center" vertical="center" wrapText="1"/>
      <protection hidden="1"/>
    </xf>
    <xf numFmtId="0" fontId="2" fillId="41" borderId="12" xfId="0" applyNumberFormat="1" applyFont="1" applyFill="1" applyBorder="1" applyAlignment="1" applyProtection="1">
      <alignment horizontal="center" vertical="center" wrapText="1"/>
      <protection hidden="1"/>
    </xf>
    <xf numFmtId="0" fontId="6" fillId="0" borderId="0" xfId="0" applyFont="1" applyBorder="1" applyAlignment="1">
      <alignment horizontal="center" wrapText="1"/>
    </xf>
    <xf numFmtId="0" fontId="0" fillId="0" borderId="33" xfId="0" applyBorder="1" applyAlignment="1">
      <alignment vertical="center" wrapText="1"/>
    </xf>
    <xf numFmtId="0" fontId="3" fillId="0" borderId="34" xfId="53" applyBorder="1" applyAlignment="1" applyProtection="1">
      <alignment vertical="center" wrapText="1"/>
      <protection/>
    </xf>
    <xf numFmtId="0" fontId="3" fillId="0" borderId="26" xfId="53" applyBorder="1" applyAlignment="1" applyProtection="1">
      <alignment vertical="center" wrapText="1"/>
      <protection/>
    </xf>
    <xf numFmtId="0" fontId="0" fillId="0" borderId="26" xfId="0" applyFont="1" applyBorder="1" applyAlignment="1">
      <alignment horizontal="left" vertical="top" wrapText="1"/>
    </xf>
    <xf numFmtId="0" fontId="0" fillId="0" borderId="35" xfId="0" applyBorder="1" applyAlignment="1">
      <alignment vertical="center" wrapText="1"/>
    </xf>
    <xf numFmtId="0" fontId="22" fillId="0" borderId="36" xfId="0" applyFont="1" applyFill="1" applyBorder="1" applyAlignment="1">
      <alignment vertical="center" wrapText="1"/>
    </xf>
    <xf numFmtId="0" fontId="0" fillId="0" borderId="26" xfId="0" applyBorder="1" applyAlignment="1">
      <alignment vertical="center" wrapText="1"/>
    </xf>
    <xf numFmtId="0" fontId="24" fillId="33" borderId="37" xfId="0" applyFont="1" applyFill="1" applyBorder="1" applyAlignment="1">
      <alignment horizontal="center" vertical="center"/>
    </xf>
    <xf numFmtId="0" fontId="23" fillId="0" borderId="38" xfId="53" applyFont="1" applyBorder="1" applyAlignment="1" applyProtection="1">
      <alignment vertical="center" wrapText="1"/>
      <protection/>
    </xf>
    <xf numFmtId="0" fontId="0" fillId="0" borderId="26" xfId="0" applyBorder="1" applyAlignment="1">
      <alignment wrapText="1"/>
    </xf>
    <xf numFmtId="0" fontId="0" fillId="0" borderId="38" xfId="0" applyBorder="1" applyAlignment="1">
      <alignment vertical="center" wrapText="1"/>
    </xf>
    <xf numFmtId="0" fontId="3" fillId="0" borderId="39" xfId="53" applyFont="1" applyBorder="1" applyAlignment="1" applyProtection="1">
      <alignment vertical="center" wrapText="1"/>
      <protection/>
    </xf>
    <xf numFmtId="0" fontId="3" fillId="0" borderId="40" xfId="53" applyFont="1" applyBorder="1" applyAlignment="1" applyProtection="1">
      <alignment vertical="center" wrapText="1"/>
      <protection/>
    </xf>
    <xf numFmtId="0" fontId="2" fillId="0" borderId="41" xfId="0" applyFont="1" applyBorder="1" applyAlignment="1">
      <alignment vertical="center"/>
    </xf>
    <xf numFmtId="0" fontId="2" fillId="0" borderId="13" xfId="0" applyFont="1" applyBorder="1" applyAlignment="1">
      <alignment horizontal="right" vertical="center" wrapText="1"/>
    </xf>
    <xf numFmtId="0" fontId="2" fillId="0" borderId="32" xfId="0" applyNumberFormat="1" applyFont="1" applyBorder="1" applyAlignment="1">
      <alignment vertical="center" wrapText="1"/>
    </xf>
    <xf numFmtId="0" fontId="2" fillId="0" borderId="32" xfId="0" applyFont="1" applyBorder="1" applyAlignment="1">
      <alignment vertical="center" wrapText="1"/>
    </xf>
    <xf numFmtId="0" fontId="2" fillId="39" borderId="25" xfId="0" applyFont="1" applyFill="1" applyBorder="1" applyAlignment="1" applyProtection="1">
      <alignment horizontal="center" vertical="center" wrapText="1"/>
      <protection hidden="1"/>
    </xf>
    <xf numFmtId="165" fontId="28" fillId="39" borderId="12" xfId="42" applyNumberFormat="1" applyFont="1" applyFill="1" applyBorder="1" applyAlignment="1" applyProtection="1">
      <alignment horizontal="center" vertical="center" wrapText="1"/>
      <protection hidden="1"/>
    </xf>
    <xf numFmtId="0" fontId="28" fillId="39" borderId="12" xfId="0" applyFont="1" applyFill="1" applyBorder="1" applyAlignment="1" applyProtection="1">
      <alignment horizontal="center" vertical="center" wrapText="1"/>
      <protection hidden="1"/>
    </xf>
    <xf numFmtId="0" fontId="16" fillId="0" borderId="42" xfId="53" applyFont="1" applyBorder="1" applyAlignment="1" applyProtection="1">
      <alignment vertical="center" wrapText="1"/>
      <protection/>
    </xf>
    <xf numFmtId="0" fontId="2" fillId="0" borderId="23" xfId="0" applyFont="1" applyBorder="1" applyAlignment="1">
      <alignment vertical="center" wrapText="1"/>
    </xf>
    <xf numFmtId="0" fontId="11" fillId="0" borderId="0" xfId="0" applyFont="1" applyFill="1" applyBorder="1" applyAlignment="1" applyProtection="1">
      <alignment/>
      <protection hidden="1"/>
    </xf>
    <xf numFmtId="0" fontId="92" fillId="0" borderId="0" xfId="0" applyFont="1" applyAlignment="1">
      <alignment/>
    </xf>
    <xf numFmtId="0" fontId="93" fillId="0" borderId="0" xfId="0" applyFont="1" applyAlignment="1">
      <alignment/>
    </xf>
    <xf numFmtId="0" fontId="2" fillId="39" borderId="12" xfId="0" applyFont="1" applyFill="1" applyBorder="1" applyAlignment="1" applyProtection="1">
      <alignment horizontal="center" vertical="center" wrapText="1"/>
      <protection hidden="1"/>
    </xf>
    <xf numFmtId="0" fontId="2" fillId="0" borderId="42" xfId="0" applyFont="1" applyBorder="1" applyAlignment="1" applyProtection="1">
      <alignment vertical="center" wrapText="1"/>
      <protection hidden="1"/>
    </xf>
    <xf numFmtId="0" fontId="0" fillId="39" borderId="0" xfId="0" applyFill="1" applyBorder="1" applyAlignment="1">
      <alignment horizontal="center" vertical="center" wrapText="1"/>
    </xf>
    <xf numFmtId="0" fontId="0" fillId="39" borderId="43" xfId="0" applyFill="1" applyBorder="1" applyAlignment="1">
      <alignment horizontal="center" vertical="center" wrapText="1"/>
    </xf>
    <xf numFmtId="170" fontId="10" fillId="39" borderId="12" xfId="0" applyNumberFormat="1" applyFont="1" applyFill="1" applyBorder="1" applyAlignment="1" applyProtection="1">
      <alignment horizontal="center" vertical="center" wrapText="1"/>
      <protection hidden="1"/>
    </xf>
    <xf numFmtId="0" fontId="10" fillId="0" borderId="44" xfId="0" applyFont="1" applyBorder="1" applyAlignment="1" applyProtection="1">
      <alignment horizontal="right" vertical="center" wrapText="1"/>
      <protection hidden="1"/>
    </xf>
    <xf numFmtId="0" fontId="2" fillId="0" borderId="44" xfId="0" applyFont="1" applyBorder="1" applyAlignment="1" applyProtection="1">
      <alignment horizontal="right" vertical="center" wrapText="1"/>
      <protection hidden="1"/>
    </xf>
    <xf numFmtId="0" fontId="10" fillId="0" borderId="23" xfId="0" applyFont="1" applyFill="1" applyBorder="1" applyAlignment="1" applyProtection="1">
      <alignment vertical="center" wrapText="1"/>
      <protection hidden="1"/>
    </xf>
    <xf numFmtId="0" fontId="2" fillId="0" borderId="23" xfId="0" applyFont="1" applyFill="1" applyBorder="1" applyAlignment="1" applyProtection="1">
      <alignment horizontal="right" vertical="center" wrapText="1"/>
      <protection hidden="1"/>
    </xf>
    <xf numFmtId="0" fontId="2" fillId="0" borderId="23" xfId="0" applyFont="1" applyFill="1" applyBorder="1" applyAlignment="1" applyProtection="1">
      <alignment horizontal="center" vertical="center" wrapText="1"/>
      <protection hidden="1"/>
    </xf>
    <xf numFmtId="0" fontId="0" fillId="0" borderId="23" xfId="0" applyFill="1" applyBorder="1" applyAlignment="1">
      <alignment vertical="center" wrapText="1"/>
    </xf>
    <xf numFmtId="165" fontId="2" fillId="39" borderId="42" xfId="42" applyNumberFormat="1" applyFont="1" applyFill="1" applyBorder="1" applyAlignment="1" applyProtection="1">
      <alignment horizontal="center" vertical="center" wrapText="1"/>
      <protection hidden="1"/>
    </xf>
    <xf numFmtId="0" fontId="10" fillId="0" borderId="42" xfId="0" applyFont="1" applyBorder="1" applyAlignment="1" applyProtection="1">
      <alignment horizontal="right" vertical="center" wrapText="1"/>
      <protection hidden="1"/>
    </xf>
    <xf numFmtId="0" fontId="0" fillId="0" borderId="45" xfId="0" applyFill="1" applyBorder="1" applyAlignment="1">
      <alignment vertical="center" wrapText="1"/>
    </xf>
    <xf numFmtId="0" fontId="2" fillId="0" borderId="42" xfId="0" applyFont="1" applyBorder="1" applyAlignment="1" applyProtection="1">
      <alignment horizontal="right" vertical="center" wrapText="1"/>
      <protection hidden="1"/>
    </xf>
    <xf numFmtId="165" fontId="10" fillId="39" borderId="42" xfId="42" applyNumberFormat="1" applyFont="1" applyFill="1" applyBorder="1" applyAlignment="1" applyProtection="1">
      <alignment horizontal="center" vertical="center" wrapText="1"/>
      <protection hidden="1"/>
    </xf>
    <xf numFmtId="0" fontId="2" fillId="39" borderId="42" xfId="0" applyFont="1" applyFill="1" applyBorder="1" applyAlignment="1" applyProtection="1">
      <alignment horizontal="center" vertical="center" wrapText="1"/>
      <protection hidden="1"/>
    </xf>
    <xf numFmtId="0" fontId="0" fillId="0" borderId="0" xfId="0" applyBorder="1" applyAlignment="1">
      <alignment vertical="center" wrapText="1"/>
    </xf>
    <xf numFmtId="0" fontId="0" fillId="0" borderId="44" xfId="0" applyBorder="1" applyAlignment="1">
      <alignment vertical="center" wrapText="1"/>
    </xf>
    <xf numFmtId="0" fontId="0" fillId="0" borderId="25" xfId="0" applyBorder="1" applyAlignment="1">
      <alignment vertical="center" wrapText="1"/>
    </xf>
    <xf numFmtId="0" fontId="2" fillId="39" borderId="12" xfId="0" applyFont="1" applyFill="1" applyBorder="1" applyAlignment="1" applyProtection="1">
      <alignment horizontal="center" vertical="center" wrapText="1"/>
      <protection hidden="1"/>
    </xf>
    <xf numFmtId="0" fontId="2" fillId="0" borderId="42" xfId="0" applyFont="1" applyBorder="1" applyAlignment="1" applyProtection="1">
      <alignment vertical="center" wrapText="1"/>
      <protection hidden="1"/>
    </xf>
    <xf numFmtId="3" fontId="10" fillId="39" borderId="12" xfId="0" applyNumberFormat="1" applyFont="1" applyFill="1" applyBorder="1" applyAlignment="1" applyProtection="1">
      <alignment horizontal="center" vertical="center" wrapText="1"/>
      <protection hidden="1"/>
    </xf>
    <xf numFmtId="0" fontId="10" fillId="0" borderId="46" xfId="0" applyFont="1" applyBorder="1" applyAlignment="1" applyProtection="1">
      <alignment vertical="center" wrapText="1"/>
      <protection hidden="1"/>
    </xf>
    <xf numFmtId="0" fontId="10" fillId="0" borderId="23" xfId="0" applyFont="1" applyFill="1" applyBorder="1" applyAlignment="1" applyProtection="1">
      <alignment horizontal="right" vertical="center" wrapText="1"/>
      <protection hidden="1"/>
    </xf>
    <xf numFmtId="0" fontId="2" fillId="0" borderId="23" xfId="0" applyFont="1" applyFill="1" applyBorder="1" applyAlignment="1" applyProtection="1">
      <alignment horizontal="right" vertical="center" wrapText="1"/>
      <protection hidden="1"/>
    </xf>
    <xf numFmtId="165" fontId="10" fillId="0" borderId="23" xfId="42" applyNumberFormat="1" applyFont="1" applyFill="1" applyBorder="1" applyAlignment="1" applyProtection="1">
      <alignment horizontal="center" vertical="center" wrapText="1"/>
      <protection hidden="1"/>
    </xf>
    <xf numFmtId="0" fontId="2" fillId="0" borderId="44" xfId="0" applyFont="1" applyFill="1" applyBorder="1" applyAlignment="1" applyProtection="1">
      <alignment horizontal="center" vertical="center" wrapText="1"/>
      <protection hidden="1"/>
    </xf>
    <xf numFmtId="0" fontId="2" fillId="39" borderId="12" xfId="0" applyFont="1" applyFill="1" applyBorder="1" applyAlignment="1" applyProtection="1">
      <alignment horizontal="center" vertical="center" wrapText="1"/>
      <protection hidden="1"/>
    </xf>
    <xf numFmtId="0" fontId="2" fillId="39" borderId="12" xfId="0" applyFont="1" applyFill="1" applyBorder="1" applyAlignment="1" applyProtection="1">
      <alignment horizontal="center" vertical="center" wrapText="1"/>
      <protection hidden="1"/>
    </xf>
    <xf numFmtId="0" fontId="2" fillId="39" borderId="12" xfId="0" applyFont="1" applyFill="1" applyBorder="1" applyAlignment="1" applyProtection="1">
      <alignment horizontal="center" vertical="center" wrapText="1"/>
      <protection hidden="1"/>
    </xf>
    <xf numFmtId="0" fontId="29" fillId="0" borderId="42" xfId="0" applyFont="1" applyBorder="1" applyAlignment="1">
      <alignment horizontal="center" vertical="center" wrapText="1"/>
    </xf>
    <xf numFmtId="0" fontId="19" fillId="33" borderId="47" xfId="0" applyFont="1" applyFill="1" applyBorder="1" applyAlignment="1">
      <alignment horizontal="center" vertical="center" wrapText="1"/>
    </xf>
    <xf numFmtId="0" fontId="2" fillId="0" borderId="12"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164" fontId="10" fillId="39" borderId="12" xfId="42"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vertical="top" wrapText="1"/>
      <protection hidden="1"/>
    </xf>
    <xf numFmtId="0" fontId="2" fillId="0" borderId="46" xfId="0" applyFont="1" applyBorder="1" applyAlignment="1" applyProtection="1">
      <alignment vertical="center" wrapText="1"/>
      <protection hidden="1"/>
    </xf>
    <xf numFmtId="0" fontId="2" fillId="39" borderId="12" xfId="0" applyFont="1" applyFill="1" applyBorder="1" applyAlignment="1" applyProtection="1">
      <alignment horizontal="center" vertical="center" wrapText="1"/>
      <protection hidden="1"/>
    </xf>
    <xf numFmtId="0" fontId="2" fillId="40" borderId="12" xfId="0" applyFont="1" applyFill="1" applyBorder="1" applyAlignment="1" applyProtection="1">
      <alignment horizontal="center" vertical="center" wrapText="1"/>
      <protection hidden="1"/>
    </xf>
    <xf numFmtId="0" fontId="10" fillId="0" borderId="44" xfId="0" applyFont="1" applyFill="1" applyBorder="1" applyAlignment="1" applyProtection="1">
      <alignment horizontal="center" vertical="center" wrapText="1"/>
      <protection hidden="1"/>
    </xf>
    <xf numFmtId="0" fontId="0" fillId="0" borderId="25" xfId="0" applyBorder="1" applyAlignment="1">
      <alignment horizontal="center" vertical="center" wrapText="1"/>
    </xf>
    <xf numFmtId="0" fontId="2" fillId="40" borderId="12" xfId="0" applyFont="1" applyFill="1" applyBorder="1" applyAlignment="1" applyProtection="1">
      <alignment horizontal="center" vertical="center" wrapText="1"/>
      <protection hidden="1"/>
    </xf>
    <xf numFmtId="0" fontId="2" fillId="41" borderId="12" xfId="0" applyFont="1" applyFill="1" applyBorder="1" applyAlignment="1" applyProtection="1">
      <alignment horizontal="center" vertical="center" wrapText="1"/>
      <protection hidden="1"/>
    </xf>
    <xf numFmtId="0" fontId="2" fillId="41" borderId="46" xfId="0" applyFont="1" applyFill="1" applyBorder="1" applyAlignment="1" applyProtection="1">
      <alignment horizontal="center" vertical="center" wrapText="1"/>
      <protection hidden="1"/>
    </xf>
    <xf numFmtId="3" fontId="2" fillId="40" borderId="44" xfId="0" applyNumberFormat="1" applyFont="1" applyFill="1" applyBorder="1" applyAlignment="1" applyProtection="1">
      <alignment horizontal="center" vertical="center" wrapText="1"/>
      <protection hidden="1"/>
    </xf>
    <xf numFmtId="165" fontId="2" fillId="40" borderId="44" xfId="42" applyNumberFormat="1" applyFont="1" applyFill="1" applyBorder="1" applyAlignment="1" applyProtection="1">
      <alignment horizontal="center" vertical="center" wrapText="1"/>
      <protection hidden="1"/>
    </xf>
    <xf numFmtId="3" fontId="2" fillId="40" borderId="12" xfId="0" applyNumberFormat="1" applyFont="1" applyFill="1" applyBorder="1" applyAlignment="1" applyProtection="1">
      <alignment horizontal="center" vertical="center" wrapText="1"/>
      <protection hidden="1"/>
    </xf>
    <xf numFmtId="171" fontId="2" fillId="40" borderId="12" xfId="0" applyNumberFormat="1" applyFont="1" applyFill="1" applyBorder="1" applyAlignment="1" applyProtection="1">
      <alignment horizontal="center" vertical="center" wrapText="1"/>
      <protection hidden="1"/>
    </xf>
    <xf numFmtId="0" fontId="6" fillId="0" borderId="0" xfId="0" applyFont="1" applyBorder="1" applyAlignment="1" applyProtection="1">
      <alignment vertical="top" wrapText="1"/>
      <protection hidden="1"/>
    </xf>
    <xf numFmtId="0" fontId="2" fillId="0" borderId="44" xfId="0" applyFont="1" applyFill="1" applyBorder="1" applyAlignment="1" applyProtection="1">
      <alignment horizontal="center" vertical="center" wrapText="1"/>
      <protection hidden="1"/>
    </xf>
    <xf numFmtId="0" fontId="2" fillId="0" borderId="46" xfId="0" applyFont="1" applyBorder="1" applyAlignment="1" applyProtection="1">
      <alignment horizontal="right" vertical="center" wrapText="1"/>
      <protection hidden="1"/>
    </xf>
    <xf numFmtId="3" fontId="2" fillId="41" borderId="46" xfId="0" applyNumberFormat="1" applyFont="1" applyFill="1" applyBorder="1" applyAlignment="1" applyProtection="1">
      <alignment horizontal="center" vertical="center" wrapText="1"/>
      <protection hidden="1"/>
    </xf>
    <xf numFmtId="165" fontId="2" fillId="41" borderId="12" xfId="0" applyNumberFormat="1" applyFont="1" applyFill="1" applyBorder="1" applyAlignment="1" applyProtection="1">
      <alignment horizontal="center" vertical="center" wrapText="1"/>
      <protection hidden="1"/>
    </xf>
    <xf numFmtId="0" fontId="2" fillId="0" borderId="42" xfId="0" applyFont="1" applyBorder="1" applyAlignment="1" applyProtection="1">
      <alignment horizontal="center" vertical="center" wrapText="1"/>
      <protection hidden="1"/>
    </xf>
    <xf numFmtId="0" fontId="11" fillId="0" borderId="31" xfId="0" applyFont="1" applyBorder="1" applyAlignment="1" applyProtection="1">
      <alignment vertical="center" wrapText="1"/>
      <protection hidden="1"/>
    </xf>
    <xf numFmtId="0" fontId="0" fillId="0" borderId="42" xfId="0" applyBorder="1" applyAlignment="1">
      <alignment vertical="center" wrapText="1"/>
    </xf>
    <xf numFmtId="0" fontId="2" fillId="39" borderId="12" xfId="0" applyFont="1" applyFill="1" applyBorder="1" applyAlignment="1" applyProtection="1">
      <alignment horizontal="center" vertical="center" wrapText="1"/>
      <protection hidden="1"/>
    </xf>
    <xf numFmtId="0" fontId="2" fillId="39" borderId="12" xfId="0" applyFont="1" applyFill="1" applyBorder="1" applyAlignment="1" applyProtection="1">
      <alignment horizontal="center" vertical="center" wrapText="1"/>
      <protection hidden="1"/>
    </xf>
    <xf numFmtId="0" fontId="2" fillId="40" borderId="12" xfId="0" applyFont="1" applyFill="1" applyBorder="1" applyAlignment="1" applyProtection="1">
      <alignment horizontal="center" vertical="center" wrapText="1"/>
      <protection hidden="1"/>
    </xf>
    <xf numFmtId="0" fontId="10" fillId="0" borderId="42" xfId="0" applyFont="1" applyBorder="1" applyAlignment="1" applyProtection="1">
      <alignment vertical="center" wrapText="1"/>
      <protection hidden="1"/>
    </xf>
    <xf numFmtId="0" fontId="2" fillId="41" borderId="46" xfId="0" applyFont="1" applyFill="1" applyBorder="1" applyAlignment="1" applyProtection="1">
      <alignment horizontal="center" vertical="center" wrapText="1"/>
      <protection hidden="1"/>
    </xf>
    <xf numFmtId="0" fontId="2" fillId="41" borderId="12" xfId="0" applyFont="1" applyFill="1" applyBorder="1" applyAlignment="1" applyProtection="1">
      <alignment horizontal="center" vertical="center" wrapText="1"/>
      <protection hidden="1"/>
    </xf>
    <xf numFmtId="0" fontId="2" fillId="41" borderId="12" xfId="0" applyFont="1" applyFill="1" applyBorder="1" applyAlignment="1" applyProtection="1">
      <alignment horizontal="center" vertical="center" wrapText="1"/>
      <protection hidden="1"/>
    </xf>
    <xf numFmtId="0" fontId="2" fillId="41" borderId="44" xfId="0" applyFont="1" applyFill="1" applyBorder="1" applyAlignment="1" applyProtection="1">
      <alignment horizontal="center" vertical="center" wrapText="1"/>
      <protection hidden="1"/>
    </xf>
    <xf numFmtId="0" fontId="2" fillId="41" borderId="25" xfId="0" applyFont="1" applyFill="1" applyBorder="1" applyAlignment="1" applyProtection="1">
      <alignment horizontal="center" vertical="center" wrapText="1"/>
      <protection hidden="1"/>
    </xf>
    <xf numFmtId="0" fontId="2" fillId="0" borderId="15" xfId="0" applyFont="1"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19" fillId="33" borderId="51" xfId="0" applyFont="1" applyFill="1" applyBorder="1" applyAlignment="1">
      <alignment horizontal="center" vertical="center" wrapText="1"/>
    </xf>
    <xf numFmtId="0" fontId="2" fillId="0" borderId="42" xfId="0" applyFont="1" applyBorder="1" applyAlignment="1">
      <alignment horizontal="center" vertical="center" wrapText="1"/>
    </xf>
    <xf numFmtId="0" fontId="10" fillId="0" borderId="42" xfId="0" applyFont="1" applyBorder="1" applyAlignment="1">
      <alignment vertical="center" wrapText="1"/>
    </xf>
    <xf numFmtId="0" fontId="2" fillId="0" borderId="32"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42" xfId="0" applyFont="1" applyBorder="1" applyAlignment="1">
      <alignment horizontal="center" vertical="center" wrapText="1"/>
    </xf>
    <xf numFmtId="0" fontId="2" fillId="0" borderId="49" xfId="0" applyFont="1" applyBorder="1" applyAlignment="1">
      <alignment vertical="center" wrapText="1"/>
    </xf>
    <xf numFmtId="0" fontId="2" fillId="39" borderId="25" xfId="0" applyFont="1" applyFill="1" applyBorder="1" applyAlignment="1" applyProtection="1">
      <alignment horizontal="center" vertical="center" wrapText="1"/>
      <protection hidden="1"/>
    </xf>
    <xf numFmtId="165" fontId="2" fillId="40" borderId="12" xfId="42" applyNumberFormat="1" applyFont="1" applyFill="1" applyBorder="1" applyAlignment="1" applyProtection="1">
      <alignment horizontal="center" vertical="center" wrapText="1"/>
      <protection hidden="1"/>
    </xf>
    <xf numFmtId="171" fontId="2" fillId="41" borderId="46" xfId="0" applyNumberFormat="1" applyFont="1" applyFill="1" applyBorder="1" applyAlignment="1" applyProtection="1">
      <alignment horizontal="center" vertical="center" wrapText="1"/>
      <protection hidden="1"/>
    </xf>
    <xf numFmtId="172" fontId="2" fillId="41" borderId="12" xfId="0" applyNumberFormat="1" applyFont="1" applyFill="1" applyBorder="1" applyAlignment="1" applyProtection="1">
      <alignment horizontal="center" vertical="center" wrapText="1"/>
      <protection hidden="1"/>
    </xf>
    <xf numFmtId="0" fontId="10" fillId="0" borderId="32" xfId="0" applyFont="1" applyBorder="1" applyAlignment="1" applyProtection="1">
      <alignment wrapText="1"/>
      <protection hidden="1"/>
    </xf>
    <xf numFmtId="0" fontId="2" fillId="0" borderId="25" xfId="0" applyFont="1" applyBorder="1" applyAlignment="1" applyProtection="1">
      <alignment horizontal="right" wrapText="1"/>
      <protection hidden="1"/>
    </xf>
    <xf numFmtId="0" fontId="2" fillId="41" borderId="44" xfId="0" applyFont="1" applyFill="1" applyBorder="1" applyAlignment="1" applyProtection="1">
      <alignment horizontal="center" vertical="center" wrapText="1"/>
      <protection hidden="1"/>
    </xf>
    <xf numFmtId="172" fontId="2" fillId="41" borderId="42" xfId="0" applyNumberFormat="1" applyFont="1" applyFill="1" applyBorder="1" applyAlignment="1" applyProtection="1">
      <alignment horizontal="center" vertical="center" wrapText="1"/>
      <protection hidden="1"/>
    </xf>
    <xf numFmtId="172" fontId="2" fillId="41" borderId="49" xfId="0" applyNumberFormat="1" applyFont="1" applyFill="1" applyBorder="1" applyAlignment="1" applyProtection="1">
      <alignment horizontal="center" vertical="center" wrapText="1"/>
      <protection hidden="1"/>
    </xf>
    <xf numFmtId="172" fontId="2" fillId="41" borderId="50" xfId="0" applyNumberFormat="1" applyFont="1" applyFill="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172" fontId="2" fillId="41" borderId="32" xfId="0" applyNumberFormat="1" applyFont="1" applyFill="1" applyBorder="1" applyAlignment="1" applyProtection="1">
      <alignment horizontal="center" vertical="center" wrapText="1"/>
      <protection hidden="1"/>
    </xf>
    <xf numFmtId="0" fontId="2" fillId="41" borderId="32" xfId="0" applyFont="1" applyFill="1" applyBorder="1" applyAlignment="1" applyProtection="1">
      <alignment horizontal="center" vertical="center" wrapText="1"/>
      <protection hidden="1"/>
    </xf>
    <xf numFmtId="3" fontId="2" fillId="41" borderId="12" xfId="0" applyNumberFormat="1" applyFont="1" applyFill="1" applyBorder="1" applyAlignment="1" applyProtection="1">
      <alignment horizontal="center" vertical="center" wrapText="1"/>
      <protection hidden="1"/>
    </xf>
    <xf numFmtId="3" fontId="2" fillId="41" borderId="12" xfId="0" applyNumberFormat="1" applyFont="1" applyFill="1" applyBorder="1" applyAlignment="1" applyProtection="1">
      <alignment horizontal="center" vertical="center" wrapText="1"/>
      <protection hidden="1"/>
    </xf>
    <xf numFmtId="0" fontId="2" fillId="0" borderId="49" xfId="0" applyFont="1" applyBorder="1" applyAlignment="1" applyProtection="1">
      <alignment horizontal="right" vertical="center" wrapText="1"/>
      <protection hidden="1"/>
    </xf>
    <xf numFmtId="0" fontId="2" fillId="0" borderId="32" xfId="0" applyFont="1" applyBorder="1" applyAlignment="1" applyProtection="1">
      <alignment horizontal="right" vertical="center" wrapText="1"/>
      <protection hidden="1"/>
    </xf>
    <xf numFmtId="165" fontId="2" fillId="39" borderId="32" xfId="42" applyNumberFormat="1" applyFont="1" applyFill="1" applyBorder="1" applyAlignment="1" applyProtection="1">
      <alignment horizontal="center" vertical="center" wrapText="1"/>
      <protection hidden="1"/>
    </xf>
    <xf numFmtId="165" fontId="2" fillId="39" borderId="31" xfId="42" applyNumberFormat="1" applyFont="1" applyFill="1" applyBorder="1" applyAlignment="1" applyProtection="1">
      <alignment horizontal="center" vertical="center" wrapText="1"/>
      <protection hidden="1"/>
    </xf>
    <xf numFmtId="0" fontId="16" fillId="39" borderId="42" xfId="53" applyFont="1" applyFill="1" applyBorder="1" applyAlignment="1" applyProtection="1">
      <alignment horizontal="center" vertical="center" wrapText="1"/>
      <protection hidden="1"/>
    </xf>
    <xf numFmtId="0" fontId="2" fillId="0" borderId="45" xfId="0" applyFont="1" applyBorder="1" applyAlignment="1">
      <alignment vertical="center" wrapText="1"/>
    </xf>
    <xf numFmtId="0" fontId="2" fillId="0" borderId="12" xfId="0" applyFont="1" applyBorder="1" applyAlignment="1">
      <alignment horizontal="right" vertical="center" wrapText="1"/>
    </xf>
    <xf numFmtId="0" fontId="2" fillId="0" borderId="42" xfId="0" applyFont="1" applyBorder="1" applyAlignment="1">
      <alignment vertical="center" wrapText="1"/>
    </xf>
    <xf numFmtId="0" fontId="11" fillId="0" borderId="46" xfId="0" applyFont="1" applyBorder="1" applyAlignment="1">
      <alignment vertical="center" wrapText="1"/>
    </xf>
    <xf numFmtId="0" fontId="2" fillId="0" borderId="49" xfId="0" applyFont="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12" xfId="59" applyFont="1" applyBorder="1" applyAlignment="1">
      <alignment horizontal="center" vertical="center" wrapText="1"/>
    </xf>
    <xf numFmtId="9" fontId="2" fillId="0" borderId="49" xfId="59" applyFont="1" applyBorder="1" applyAlignment="1">
      <alignment horizontal="center" vertical="center" wrapText="1"/>
    </xf>
    <xf numFmtId="0" fontId="0" fillId="0" borderId="52" xfId="0" applyBorder="1" applyAlignment="1">
      <alignment vertical="center" wrapText="1"/>
    </xf>
    <xf numFmtId="0" fontId="0" fillId="0" borderId="10" xfId="0" applyBorder="1" applyAlignment="1">
      <alignment vertical="center" wrapText="1"/>
    </xf>
    <xf numFmtId="0" fontId="2" fillId="0" borderId="15" xfId="0" applyFont="1" applyBorder="1" applyAlignment="1">
      <alignment vertical="center" wrapText="1"/>
    </xf>
    <xf numFmtId="0" fontId="2" fillId="0" borderId="13" xfId="0" applyFont="1" applyBorder="1" applyAlignment="1">
      <alignment vertical="center" wrapText="1"/>
    </xf>
    <xf numFmtId="0" fontId="2" fillId="0" borderId="41" xfId="0" applyFont="1" applyBorder="1" applyAlignment="1">
      <alignment vertical="center" wrapText="1"/>
    </xf>
    <xf numFmtId="0" fontId="2" fillId="0" borderId="10" xfId="0" applyFont="1" applyBorder="1" applyAlignment="1">
      <alignment vertical="center" wrapText="1"/>
    </xf>
    <xf numFmtId="0" fontId="0" fillId="0" borderId="18" xfId="0" applyBorder="1" applyAlignment="1">
      <alignment vertical="center" wrapText="1"/>
    </xf>
    <xf numFmtId="0" fontId="0" fillId="0" borderId="53" xfId="0" applyBorder="1" applyAlignment="1">
      <alignment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10" fillId="0" borderId="54" xfId="0" applyFont="1" applyBorder="1" applyAlignment="1">
      <alignment horizontal="center" vertical="center" wrapText="1"/>
    </xf>
    <xf numFmtId="0" fontId="2" fillId="0" borderId="56" xfId="0" applyFont="1" applyBorder="1" applyAlignment="1">
      <alignment wrapText="1"/>
    </xf>
    <xf numFmtId="0" fontId="2" fillId="0" borderId="56" xfId="0" applyFont="1" applyBorder="1" applyAlignment="1">
      <alignment wrapText="1"/>
    </xf>
    <xf numFmtId="0" fontId="2" fillId="0" borderId="54" xfId="0" applyFont="1" applyBorder="1" applyAlignment="1">
      <alignment horizontal="left" vertical="center" wrapText="1"/>
    </xf>
    <xf numFmtId="0" fontId="0" fillId="0" borderId="55" xfId="0" applyBorder="1" applyAlignment="1">
      <alignment horizontal="center" vertical="center" wrapText="1"/>
    </xf>
    <xf numFmtId="0" fontId="2" fillId="0" borderId="48" xfId="0" applyFont="1" applyBorder="1" applyAlignment="1">
      <alignment vertical="top" wrapText="1"/>
    </xf>
    <xf numFmtId="0" fontId="10" fillId="0" borderId="54" xfId="0" applyFont="1" applyBorder="1" applyAlignment="1">
      <alignment horizontal="left" vertical="center" wrapText="1"/>
    </xf>
    <xf numFmtId="165" fontId="2" fillId="0" borderId="15" xfId="42" applyNumberFormat="1" applyFont="1" applyBorder="1" applyAlignment="1">
      <alignment vertical="center" wrapText="1"/>
    </xf>
    <xf numFmtId="165" fontId="2" fillId="0" borderId="52" xfId="42" applyNumberFormat="1" applyFont="1" applyBorder="1" applyAlignment="1">
      <alignment vertical="center" wrapText="1"/>
    </xf>
    <xf numFmtId="0" fontId="10" fillId="0" borderId="56" xfId="0" applyFont="1" applyBorder="1" applyAlignment="1">
      <alignment horizontal="center" vertical="center" wrapText="1"/>
    </xf>
    <xf numFmtId="0" fontId="0" fillId="0" borderId="48" xfId="0" applyBorder="1" applyAlignment="1">
      <alignment horizontal="center" vertical="center" wrapText="1"/>
    </xf>
    <xf numFmtId="0" fontId="2" fillId="0" borderId="48" xfId="0" applyFont="1" applyBorder="1" applyAlignment="1">
      <alignment horizontal="center" vertical="center" wrapText="1"/>
    </xf>
    <xf numFmtId="0" fontId="4" fillId="0" borderId="0" xfId="0" applyFont="1" applyBorder="1" applyAlignment="1">
      <alignment horizontal="center" vertical="top" wrapText="1"/>
    </xf>
    <xf numFmtId="0" fontId="10" fillId="0" borderId="1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center" vertical="center" wrapText="1"/>
    </xf>
    <xf numFmtId="0" fontId="2" fillId="0" borderId="54" xfId="0" applyFont="1" applyBorder="1" applyAlignment="1">
      <alignment horizontal="left" vertical="center" wrapText="1"/>
    </xf>
    <xf numFmtId="0" fontId="2" fillId="41" borderId="12" xfId="0" applyFont="1" applyFill="1" applyBorder="1" applyAlignment="1" applyProtection="1">
      <alignment horizontal="center" vertical="center" wrapText="1"/>
      <protection hidden="1"/>
    </xf>
    <xf numFmtId="165" fontId="14" fillId="35" borderId="0" xfId="53" applyNumberFormat="1" applyFont="1" applyFill="1" applyBorder="1" applyAlignment="1" applyProtection="1">
      <alignment vertical="center" wrapText="1"/>
      <protection/>
    </xf>
    <xf numFmtId="0" fontId="14" fillId="42" borderId="0" xfId="53" applyFont="1" applyFill="1" applyBorder="1" applyAlignment="1" applyProtection="1">
      <alignment vertical="center" wrapText="1"/>
      <protection/>
    </xf>
    <xf numFmtId="0" fontId="90" fillId="38" borderId="0" xfId="53" applyFont="1" applyFill="1" applyAlignment="1" applyProtection="1">
      <alignment horizontal="center" vertical="center"/>
      <protection/>
    </xf>
    <xf numFmtId="0" fontId="0" fillId="0" borderId="0" xfId="0" applyBorder="1" applyAlignment="1">
      <alignment horizontal="center" vertical="center"/>
    </xf>
    <xf numFmtId="0" fontId="0" fillId="0" borderId="57" xfId="0" applyBorder="1" applyAlignment="1">
      <alignment horizontal="center" vertical="center"/>
    </xf>
    <xf numFmtId="0" fontId="2" fillId="40" borderId="12" xfId="0" applyFont="1" applyFill="1" applyBorder="1" applyAlignment="1" applyProtection="1">
      <alignment horizontal="center" vertical="center" wrapText="1"/>
      <protection hidden="1"/>
    </xf>
    <xf numFmtId="0" fontId="2" fillId="41" borderId="46" xfId="0" applyFont="1" applyFill="1" applyBorder="1" applyAlignment="1" applyProtection="1">
      <alignment horizontal="center" vertical="center" wrapText="1"/>
      <protection hidden="1"/>
    </xf>
    <xf numFmtId="0" fontId="2" fillId="41" borderId="12" xfId="0" applyFont="1" applyFill="1" applyBorder="1" applyAlignment="1" applyProtection="1">
      <alignment horizontal="center" vertical="center" wrapText="1"/>
      <protection hidden="1"/>
    </xf>
    <xf numFmtId="0" fontId="2" fillId="0" borderId="58" xfId="0" applyFont="1" applyBorder="1" applyAlignment="1">
      <alignment vertical="center" wrapText="1"/>
    </xf>
    <xf numFmtId="0" fontId="10" fillId="0" borderId="54" xfId="0" applyFont="1" applyBorder="1" applyAlignment="1">
      <alignment vertical="center" wrapText="1"/>
    </xf>
    <xf numFmtId="173" fontId="2" fillId="0" borderId="0" xfId="0" applyNumberFormat="1" applyFont="1" applyBorder="1" applyAlignment="1" applyProtection="1">
      <alignment wrapText="1"/>
      <protection hidden="1"/>
    </xf>
    <xf numFmtId="0" fontId="9" fillId="0" borderId="0" xfId="0" applyFont="1" applyBorder="1" applyAlignment="1">
      <alignment vertical="center" wrapText="1"/>
    </xf>
    <xf numFmtId="0" fontId="14" fillId="0" borderId="59" xfId="53" applyFont="1" applyBorder="1" applyAlignment="1" applyProtection="1">
      <alignment horizontal="center" vertical="center" wrapText="1"/>
      <protection/>
    </xf>
    <xf numFmtId="0" fontId="3" fillId="0" borderId="28" xfId="53" applyBorder="1" applyAlignment="1" applyProtection="1">
      <alignment horizontal="center" vertical="center" wrapText="1"/>
      <protection/>
    </xf>
    <xf numFmtId="0" fontId="3" fillId="0" borderId="0" xfId="53" applyBorder="1" applyAlignment="1" applyProtection="1">
      <alignment horizontal="center" vertical="center"/>
      <protection/>
    </xf>
    <xf numFmtId="0" fontId="14" fillId="42" borderId="26" xfId="53" applyFont="1" applyFill="1" applyBorder="1" applyAlignment="1" applyProtection="1">
      <alignment vertical="center" wrapText="1"/>
      <protection/>
    </xf>
    <xf numFmtId="0" fontId="2" fillId="38" borderId="0" xfId="0" applyFont="1" applyFill="1" applyAlignment="1">
      <alignment/>
    </xf>
    <xf numFmtId="0" fontId="94" fillId="38" borderId="0" xfId="0" applyFont="1" applyFill="1" applyAlignment="1">
      <alignment horizontal="center" vertical="center" wrapText="1"/>
    </xf>
    <xf numFmtId="0" fontId="94" fillId="38" borderId="0" xfId="0" applyFont="1" applyFill="1" applyBorder="1" applyAlignment="1">
      <alignment vertical="center" textRotation="90" wrapText="1"/>
    </xf>
    <xf numFmtId="0" fontId="95" fillId="38" borderId="0" xfId="0" applyFont="1" applyFill="1" applyAlignment="1">
      <alignment horizontal="center" vertical="center" wrapText="1"/>
    </xf>
    <xf numFmtId="0" fontId="2" fillId="0" borderId="60" xfId="0" applyFont="1" applyBorder="1" applyAlignment="1">
      <alignment/>
    </xf>
    <xf numFmtId="0" fontId="2" fillId="0" borderId="0" xfId="0" applyFont="1" applyBorder="1" applyAlignment="1">
      <alignment/>
    </xf>
    <xf numFmtId="0" fontId="14" fillId="41" borderId="12" xfId="53" applyFont="1" applyFill="1" applyBorder="1" applyAlignment="1" applyProtection="1">
      <alignment horizontal="center" vertical="center" wrapText="1"/>
      <protection hidden="1"/>
    </xf>
    <xf numFmtId="0" fontId="14" fillId="41" borderId="42" xfId="53" applyFont="1" applyFill="1" applyBorder="1" applyAlignment="1" applyProtection="1">
      <alignment horizontal="center" vertical="center" wrapText="1"/>
      <protection hidden="1"/>
    </xf>
    <xf numFmtId="0" fontId="9" fillId="0" borderId="52" xfId="0" applyFont="1" applyFill="1" applyBorder="1" applyAlignment="1">
      <alignment vertical="center" wrapText="1"/>
    </xf>
    <xf numFmtId="0" fontId="96" fillId="0" borderId="52" xfId="0" applyFont="1" applyBorder="1" applyAlignment="1">
      <alignment wrapText="1"/>
    </xf>
    <xf numFmtId="0" fontId="97" fillId="0" borderId="52" xfId="0" applyFont="1" applyBorder="1" applyAlignment="1">
      <alignment wrapText="1"/>
    </xf>
    <xf numFmtId="0" fontId="9" fillId="0" borderId="52" xfId="0" applyFont="1" applyBorder="1" applyAlignment="1">
      <alignment wrapText="1"/>
    </xf>
    <xf numFmtId="0" fontId="0" fillId="0" borderId="52" xfId="0" applyFont="1" applyBorder="1" applyAlignment="1">
      <alignment wrapText="1"/>
    </xf>
    <xf numFmtId="0" fontId="2" fillId="0" borderId="12" xfId="0" applyFont="1" applyBorder="1" applyAlignment="1">
      <alignment wrapText="1"/>
    </xf>
    <xf numFmtId="0" fontId="9" fillId="38" borderId="0" xfId="0" applyFont="1" applyFill="1" applyBorder="1" applyAlignment="1" applyProtection="1">
      <alignment wrapText="1"/>
      <protection hidden="1"/>
    </xf>
    <xf numFmtId="0" fontId="35" fillId="0" borderId="22" xfId="0" applyFont="1" applyFill="1" applyBorder="1" applyAlignment="1" applyProtection="1">
      <alignment horizontal="center" wrapText="1"/>
      <protection hidden="1"/>
    </xf>
    <xf numFmtId="0" fontId="36" fillId="33" borderId="47" xfId="0" applyFont="1" applyFill="1" applyBorder="1" applyAlignment="1">
      <alignment horizontal="center" vertical="center" wrapText="1"/>
    </xf>
    <xf numFmtId="0" fontId="35" fillId="0" borderId="32" xfId="0" applyFont="1" applyBorder="1" applyAlignment="1" applyProtection="1">
      <alignment vertical="center" wrapText="1"/>
      <protection hidden="1"/>
    </xf>
    <xf numFmtId="0" fontId="35" fillId="0" borderId="12" xfId="0" applyFont="1" applyBorder="1" applyAlignment="1" applyProtection="1">
      <alignment vertical="center" wrapText="1"/>
      <protection hidden="1"/>
    </xf>
    <xf numFmtId="0" fontId="35" fillId="0" borderId="46" xfId="0" applyFont="1" applyBorder="1" applyAlignment="1" applyProtection="1">
      <alignment vertical="center" wrapText="1"/>
      <protection hidden="1"/>
    </xf>
    <xf numFmtId="0" fontId="35" fillId="0" borderId="22" xfId="0" applyFont="1" applyBorder="1" applyAlignment="1" applyProtection="1">
      <alignment vertical="center" wrapText="1"/>
      <protection hidden="1"/>
    </xf>
    <xf numFmtId="0" fontId="9" fillId="0" borderId="31" xfId="0" applyFont="1" applyBorder="1" applyAlignment="1">
      <alignment vertical="center" wrapText="1"/>
    </xf>
    <xf numFmtId="0" fontId="35" fillId="0" borderId="0" xfId="0" applyFont="1" applyFill="1" applyBorder="1" applyAlignment="1" applyProtection="1">
      <alignment horizontal="center" wrapText="1"/>
      <protection hidden="1"/>
    </xf>
    <xf numFmtId="0" fontId="35" fillId="0" borderId="0" xfId="0" applyFont="1" applyBorder="1" applyAlignment="1" applyProtection="1">
      <alignment horizontal="center" wrapText="1"/>
      <protection hidden="1"/>
    </xf>
    <xf numFmtId="0" fontId="98" fillId="38" borderId="30" xfId="0" applyFont="1" applyFill="1" applyBorder="1" applyAlignment="1">
      <alignment horizontal="center" vertical="center" wrapText="1"/>
    </xf>
    <xf numFmtId="0" fontId="99" fillId="0" borderId="10" xfId="53" applyFont="1" applyBorder="1" applyAlignment="1" applyProtection="1">
      <alignment wrapText="1"/>
      <protection/>
    </xf>
    <xf numFmtId="0" fontId="100" fillId="0" borderId="10" xfId="53" applyFont="1" applyBorder="1" applyAlignment="1" applyProtection="1">
      <alignment wrapText="1"/>
      <protection/>
    </xf>
    <xf numFmtId="0" fontId="14" fillId="0" borderId="10" xfId="53" applyFont="1" applyBorder="1" applyAlignment="1" applyProtection="1">
      <alignment wrapText="1"/>
      <protection/>
    </xf>
    <xf numFmtId="0" fontId="9" fillId="0" borderId="10" xfId="0" applyFont="1" applyBorder="1" applyAlignment="1">
      <alignment wrapText="1"/>
    </xf>
    <xf numFmtId="0" fontId="3" fillId="0" borderId="10" xfId="53" applyBorder="1" applyAlignment="1" applyProtection="1">
      <alignment wrapText="1"/>
      <protection/>
    </xf>
    <xf numFmtId="0" fontId="8" fillId="0" borderId="20" xfId="0" applyFont="1" applyBorder="1" applyAlignment="1">
      <alignment horizontal="center"/>
    </xf>
    <xf numFmtId="0" fontId="2" fillId="0" borderId="0" xfId="0" applyFont="1" applyAlignment="1">
      <alignment horizontal="center" wrapText="1"/>
    </xf>
    <xf numFmtId="0" fontId="9" fillId="0" borderId="52" xfId="0" applyFont="1" applyBorder="1" applyAlignment="1">
      <alignment horizontal="center" vertical="center" wrapText="1"/>
    </xf>
    <xf numFmtId="0" fontId="0" fillId="0" borderId="0" xfId="0" applyBorder="1" applyAlignment="1">
      <alignment horizontal="center" wrapText="1"/>
    </xf>
    <xf numFmtId="0" fontId="2" fillId="39" borderId="46" xfId="0" applyFont="1" applyFill="1" applyBorder="1" applyAlignment="1" applyProtection="1">
      <alignment horizontal="center" vertical="center" wrapText="1"/>
      <protection hidden="1"/>
    </xf>
    <xf numFmtId="0" fontId="2" fillId="39" borderId="12" xfId="0" applyFont="1" applyFill="1" applyBorder="1" applyAlignment="1" applyProtection="1">
      <alignment horizontal="center" vertical="center" wrapText="1"/>
      <protection hidden="1"/>
    </xf>
    <xf numFmtId="0" fontId="2" fillId="40" borderId="46" xfId="0" applyFont="1" applyFill="1" applyBorder="1" applyAlignment="1" applyProtection="1">
      <alignment horizontal="center" vertical="center" wrapText="1"/>
      <protection hidden="1"/>
    </xf>
    <xf numFmtId="0" fontId="2" fillId="40" borderId="12" xfId="0" applyFont="1" applyFill="1" applyBorder="1" applyAlignment="1" applyProtection="1">
      <alignment horizontal="center" vertical="center" wrapText="1"/>
      <protection hidden="1"/>
    </xf>
    <xf numFmtId="0" fontId="2" fillId="41" borderId="12" xfId="0" applyFont="1" applyFill="1" applyBorder="1" applyAlignment="1" applyProtection="1">
      <alignment horizontal="center" vertical="center" wrapText="1"/>
      <protection hidden="1"/>
    </xf>
    <xf numFmtId="9" fontId="2" fillId="0" borderId="15" xfId="59" applyFont="1" applyBorder="1" applyAlignment="1">
      <alignment horizontal="center" vertical="center" wrapText="1"/>
    </xf>
    <xf numFmtId="0" fontId="2" fillId="0" borderId="15" xfId="0" applyFont="1" applyBorder="1" applyAlignment="1">
      <alignment horizontal="center" vertical="center" wrapText="1"/>
    </xf>
    <xf numFmtId="174" fontId="2" fillId="0" borderId="15" xfId="0" applyNumberFormat="1" applyFont="1" applyBorder="1" applyAlignment="1">
      <alignment horizontal="center" vertical="center" wrapText="1"/>
    </xf>
    <xf numFmtId="0" fontId="14" fillId="0" borderId="36" xfId="53" applyFont="1" applyBorder="1" applyAlignment="1" applyProtection="1">
      <alignment/>
      <protection/>
    </xf>
    <xf numFmtId="0" fontId="9" fillId="0" borderId="0" xfId="0" applyFont="1" applyBorder="1" applyAlignment="1">
      <alignment/>
    </xf>
    <xf numFmtId="0" fontId="90" fillId="38" borderId="0" xfId="53" applyFont="1" applyFill="1" applyAlignment="1" applyProtection="1">
      <alignment horizontal="center" vertical="center"/>
      <protection/>
    </xf>
    <xf numFmtId="165" fontId="14" fillId="35" borderId="0" xfId="53" applyNumberFormat="1" applyFont="1" applyFill="1" applyBorder="1" applyAlignment="1" applyProtection="1">
      <alignment vertical="center" wrapText="1"/>
      <protection/>
    </xf>
    <xf numFmtId="0" fontId="14" fillId="0" borderId="0" xfId="53" applyFont="1" applyBorder="1" applyAlignment="1" applyProtection="1">
      <alignment/>
      <protection/>
    </xf>
    <xf numFmtId="0" fontId="14" fillId="34" borderId="0" xfId="53" applyFont="1" applyFill="1" applyBorder="1" applyAlignment="1" applyProtection="1">
      <alignment horizontal="left" vertical="center" wrapText="1"/>
      <protection/>
    </xf>
    <xf numFmtId="0" fontId="3" fillId="34" borderId="61" xfId="53" applyFill="1" applyBorder="1" applyAlignment="1" applyProtection="1">
      <alignment horizontal="center" vertical="center" wrapText="1"/>
      <protection/>
    </xf>
    <xf numFmtId="0" fontId="3" fillId="0" borderId="62" xfId="53" applyBorder="1" applyAlignment="1" applyProtection="1">
      <alignment horizontal="center"/>
      <protection/>
    </xf>
    <xf numFmtId="0" fontId="3" fillId="0" borderId="63" xfId="53" applyBorder="1" applyAlignment="1" applyProtection="1">
      <alignment horizontal="center"/>
      <protection/>
    </xf>
    <xf numFmtId="0" fontId="3" fillId="34" borderId="0" xfId="53" applyFill="1" applyBorder="1" applyAlignment="1" applyProtection="1">
      <alignment horizontal="left" vertical="center" wrapText="1"/>
      <protection/>
    </xf>
    <xf numFmtId="0" fontId="3" fillId="34" borderId="26" xfId="53" applyFill="1" applyBorder="1" applyAlignment="1" applyProtection="1">
      <alignment horizontal="left" vertical="center" wrapText="1"/>
      <protection/>
    </xf>
    <xf numFmtId="0" fontId="9" fillId="0" borderId="26" xfId="0" applyFont="1" applyBorder="1" applyAlignment="1">
      <alignment/>
    </xf>
    <xf numFmtId="0" fontId="14" fillId="42" borderId="0" xfId="53" applyFont="1" applyFill="1" applyBorder="1" applyAlignment="1" applyProtection="1">
      <alignment vertical="center" wrapText="1"/>
      <protection/>
    </xf>
    <xf numFmtId="0" fontId="14" fillId="0" borderId="26" xfId="53" applyFont="1" applyBorder="1" applyAlignment="1" applyProtection="1">
      <alignment vertical="center"/>
      <protection/>
    </xf>
    <xf numFmtId="0" fontId="0" fillId="0" borderId="0" xfId="0" applyAlignment="1">
      <alignment vertical="center"/>
    </xf>
    <xf numFmtId="0" fontId="0" fillId="0" borderId="26" xfId="0" applyBorder="1" applyAlignment="1">
      <alignment vertical="center"/>
    </xf>
    <xf numFmtId="0" fontId="3" fillId="0" borderId="0" xfId="53" applyBorder="1" applyAlignment="1" applyProtection="1">
      <alignment/>
      <protection/>
    </xf>
    <xf numFmtId="0" fontId="9" fillId="0" borderId="28" xfId="0" applyFont="1" applyBorder="1" applyAlignment="1">
      <alignment/>
    </xf>
    <xf numFmtId="0" fontId="9" fillId="0" borderId="29" xfId="0" applyFont="1" applyBorder="1" applyAlignment="1">
      <alignment/>
    </xf>
    <xf numFmtId="0" fontId="9" fillId="0" borderId="27" xfId="0" applyFont="1" applyBorder="1" applyAlignment="1">
      <alignment/>
    </xf>
    <xf numFmtId="0" fontId="14" fillId="0" borderId="36" xfId="53" applyFont="1" applyBorder="1" applyAlignment="1" applyProtection="1">
      <alignment vertical="center"/>
      <protection/>
    </xf>
    <xf numFmtId="0" fontId="9" fillId="0" borderId="62" xfId="0" applyFont="1" applyBorder="1" applyAlignment="1">
      <alignment horizontal="left" wrapText="1"/>
    </xf>
    <xf numFmtId="0" fontId="0" fillId="0" borderId="62" xfId="0" applyBorder="1" applyAlignment="1">
      <alignment horizontal="left"/>
    </xf>
    <xf numFmtId="0" fontId="0" fillId="0" borderId="63" xfId="0" applyBorder="1" applyAlignment="1">
      <alignment horizontal="left"/>
    </xf>
    <xf numFmtId="0" fontId="90" fillId="38" borderId="0" xfId="53" applyFont="1" applyFill="1" applyAlignment="1" applyProtection="1">
      <alignment horizontal="left" vertical="center"/>
      <protection/>
    </xf>
    <xf numFmtId="0" fontId="90" fillId="38" borderId="26" xfId="53" applyFont="1" applyFill="1" applyBorder="1" applyAlignment="1" applyProtection="1">
      <alignment horizontal="center" vertical="center"/>
      <protection/>
    </xf>
    <xf numFmtId="0" fontId="14" fillId="0" borderId="57" xfId="53" applyFont="1" applyBorder="1" applyAlignment="1" applyProtection="1">
      <alignment horizontal="center" vertical="center" wrapText="1"/>
      <protection/>
    </xf>
    <xf numFmtId="0" fontId="0" fillId="0" borderId="57" xfId="0" applyBorder="1" applyAlignment="1">
      <alignment/>
    </xf>
    <xf numFmtId="0" fontId="0" fillId="0" borderId="64" xfId="0" applyBorder="1" applyAlignment="1">
      <alignment/>
    </xf>
    <xf numFmtId="0" fontId="3" fillId="0" borderId="29" xfId="53" applyBorder="1" applyAlignment="1" applyProtection="1">
      <alignment horizontal="center" vertical="center"/>
      <protection/>
    </xf>
    <xf numFmtId="0" fontId="3" fillId="0" borderId="29" xfId="53" applyBorder="1" applyAlignment="1" applyProtection="1">
      <alignment/>
      <protection/>
    </xf>
    <xf numFmtId="0" fontId="3" fillId="0" borderId="27" xfId="53" applyBorder="1" applyAlignment="1" applyProtection="1">
      <alignment/>
      <protection/>
    </xf>
    <xf numFmtId="0" fontId="3" fillId="42" borderId="0" xfId="53" applyFill="1" applyBorder="1" applyAlignment="1" applyProtection="1">
      <alignment vertical="center" wrapText="1"/>
      <protection/>
    </xf>
    <xf numFmtId="0" fontId="3" fillId="0" borderId="26" xfId="53" applyBorder="1" applyAlignment="1" applyProtection="1">
      <alignment vertical="center" wrapText="1"/>
      <protection/>
    </xf>
    <xf numFmtId="0" fontId="19" fillId="33" borderId="0" xfId="0" applyFont="1" applyFill="1" applyBorder="1" applyAlignment="1">
      <alignment horizontal="center" vertical="center" wrapText="1"/>
    </xf>
    <xf numFmtId="0" fontId="0" fillId="0" borderId="0" xfId="0" applyBorder="1" applyAlignment="1">
      <alignment horizontal="center" vertical="center"/>
    </xf>
    <xf numFmtId="0" fontId="24" fillId="33" borderId="37" xfId="0" applyFont="1" applyFill="1" applyBorder="1" applyAlignment="1">
      <alignment horizontal="center" vertical="center"/>
    </xf>
    <xf numFmtId="0" fontId="24" fillId="33" borderId="65" xfId="0" applyFont="1" applyFill="1" applyBorder="1" applyAlignment="1">
      <alignment horizontal="center" vertical="center"/>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55" xfId="0" applyFont="1" applyBorder="1" applyAlignment="1">
      <alignment horizontal="center" vertical="center" wrapText="1"/>
    </xf>
    <xf numFmtId="0" fontId="24" fillId="33" borderId="70" xfId="0" applyFont="1" applyFill="1" applyBorder="1" applyAlignment="1">
      <alignment horizontal="center" vertical="center"/>
    </xf>
    <xf numFmtId="0" fontId="2" fillId="0" borderId="46"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vertical="center" wrapText="1"/>
    </xf>
    <xf numFmtId="0" fontId="2" fillId="0" borderId="46" xfId="0" applyFont="1" applyBorder="1" applyAlignment="1">
      <alignment vertical="center" wrapText="1"/>
    </xf>
    <xf numFmtId="0" fontId="2" fillId="0" borderId="44" xfId="0" applyFont="1" applyBorder="1" applyAlignment="1">
      <alignment vertical="center" wrapText="1"/>
    </xf>
    <xf numFmtId="0" fontId="19" fillId="33" borderId="0" xfId="0" applyFont="1" applyFill="1" applyBorder="1" applyAlignment="1">
      <alignment horizontal="right" vertical="center" wrapText="1"/>
    </xf>
    <xf numFmtId="0" fontId="0" fillId="0" borderId="0" xfId="0" applyBorder="1" applyAlignment="1">
      <alignment horizontal="right" vertical="center"/>
    </xf>
    <xf numFmtId="0" fontId="0" fillId="0" borderId="0" xfId="0" applyAlignment="1">
      <alignment horizontal="right" vertical="center"/>
    </xf>
    <xf numFmtId="0" fontId="0" fillId="0" borderId="12" xfId="0" applyBorder="1" applyAlignment="1">
      <alignment vertical="center" wrapText="1"/>
    </xf>
    <xf numFmtId="0" fontId="19" fillId="33" borderId="71" xfId="0" applyFont="1" applyFill="1" applyBorder="1" applyAlignment="1">
      <alignment horizontal="center" vertical="center" wrapText="1"/>
    </xf>
    <xf numFmtId="0" fontId="19" fillId="33" borderId="72" xfId="0" applyFont="1" applyFill="1" applyBorder="1" applyAlignment="1">
      <alignment horizontal="center" vertical="center" wrapText="1"/>
    </xf>
    <xf numFmtId="0" fontId="10" fillId="0" borderId="46" xfId="0" applyFont="1" applyBorder="1" applyAlignment="1">
      <alignment vertical="center" wrapText="1"/>
    </xf>
    <xf numFmtId="0" fontId="10" fillId="0" borderId="25" xfId="0" applyFont="1" applyBorder="1" applyAlignment="1">
      <alignment vertical="center" wrapText="1"/>
    </xf>
    <xf numFmtId="0" fontId="19" fillId="33" borderId="46" xfId="0" applyFont="1" applyFill="1" applyBorder="1" applyAlignment="1">
      <alignment vertical="center" wrapText="1"/>
    </xf>
    <xf numFmtId="0" fontId="0" fillId="0" borderId="44" xfId="0" applyBorder="1" applyAlignment="1">
      <alignment vertical="center" wrapText="1"/>
    </xf>
    <xf numFmtId="0" fontId="0" fillId="0" borderId="25" xfId="0" applyBorder="1" applyAlignment="1">
      <alignment vertical="center" wrapText="1"/>
    </xf>
    <xf numFmtId="0" fontId="19" fillId="33" borderId="59" xfId="0" applyFont="1" applyFill="1" applyBorder="1" applyAlignment="1">
      <alignment horizontal="center" vertical="center" wrapText="1"/>
    </xf>
    <xf numFmtId="0" fontId="0" fillId="0" borderId="57" xfId="0" applyBorder="1" applyAlignment="1">
      <alignment horizontal="center" vertical="center"/>
    </xf>
    <xf numFmtId="0" fontId="28" fillId="0" borderId="46" xfId="0" applyFont="1" applyBorder="1" applyAlignment="1" applyProtection="1">
      <alignment vertical="center" wrapText="1"/>
      <protection hidden="1"/>
    </xf>
    <xf numFmtId="0" fontId="11" fillId="0" borderId="46" xfId="0" applyFont="1" applyBorder="1" applyAlignment="1" applyProtection="1">
      <alignment vertical="center" wrapText="1"/>
      <protection hidden="1"/>
    </xf>
    <xf numFmtId="0" fontId="0" fillId="0" borderId="44" xfId="0" applyBorder="1" applyAlignment="1">
      <alignment wrapText="1"/>
    </xf>
    <xf numFmtId="0" fontId="0" fillId="0" borderId="25" xfId="0" applyBorder="1" applyAlignment="1">
      <alignment wrapText="1"/>
    </xf>
    <xf numFmtId="0" fontId="2" fillId="39" borderId="46" xfId="0" applyFont="1" applyFill="1" applyBorder="1" applyAlignment="1" applyProtection="1">
      <alignment horizontal="center" vertical="center" wrapText="1"/>
      <protection hidden="1"/>
    </xf>
    <xf numFmtId="0" fontId="35" fillId="0" borderId="32" xfId="0" applyFont="1" applyBorder="1" applyAlignment="1" applyProtection="1">
      <alignment vertical="center" wrapText="1"/>
      <protection hidden="1"/>
    </xf>
    <xf numFmtId="0" fontId="35" fillId="0" borderId="31" xfId="0" applyFont="1" applyBorder="1" applyAlignment="1" applyProtection="1">
      <alignment vertical="center" wrapText="1"/>
      <protection hidden="1"/>
    </xf>
    <xf numFmtId="0" fontId="9" fillId="0" borderId="42" xfId="0" applyFont="1" applyBorder="1" applyAlignment="1">
      <alignment vertical="center" wrapText="1"/>
    </xf>
    <xf numFmtId="0" fontId="10" fillId="0" borderId="22" xfId="0" applyFont="1" applyBorder="1" applyAlignment="1" applyProtection="1">
      <alignment vertical="center" wrapText="1"/>
      <protection hidden="1"/>
    </xf>
    <xf numFmtId="0" fontId="0" fillId="0" borderId="23" xfId="0" applyBorder="1" applyAlignment="1">
      <alignment vertical="center" wrapText="1"/>
    </xf>
    <xf numFmtId="0" fontId="0" fillId="0" borderId="45" xfId="0" applyBorder="1" applyAlignment="1">
      <alignment vertical="center" wrapText="1"/>
    </xf>
    <xf numFmtId="0" fontId="11" fillId="0" borderId="73" xfId="0" applyFont="1" applyBorder="1" applyAlignment="1" applyProtection="1">
      <alignment vertical="center" wrapText="1"/>
      <protection hidden="1"/>
    </xf>
    <xf numFmtId="0" fontId="11" fillId="0" borderId="74" xfId="0" applyFont="1" applyBorder="1" applyAlignment="1">
      <alignment vertical="center" wrapText="1"/>
    </xf>
    <xf numFmtId="0" fontId="0" fillId="0" borderId="75" xfId="0" applyFont="1" applyBorder="1" applyAlignment="1">
      <alignment vertical="center" wrapText="1"/>
    </xf>
    <xf numFmtId="0" fontId="35" fillId="0" borderId="42" xfId="0" applyFont="1" applyBorder="1" applyAlignment="1" applyProtection="1">
      <alignment vertical="center" wrapText="1"/>
      <protection hidden="1"/>
    </xf>
    <xf numFmtId="0" fontId="2" fillId="0" borderId="76" xfId="0" applyFont="1" applyBorder="1" applyAlignment="1" applyProtection="1">
      <alignment horizontal="right" vertical="center" wrapText="1"/>
      <protection hidden="1"/>
    </xf>
    <xf numFmtId="0" fontId="0" fillId="0" borderId="77" xfId="0" applyBorder="1" applyAlignment="1">
      <alignment vertical="center" wrapText="1"/>
    </xf>
    <xf numFmtId="0" fontId="0" fillId="0" borderId="78" xfId="0" applyBorder="1" applyAlignment="1">
      <alignment vertical="center" wrapText="1"/>
    </xf>
    <xf numFmtId="0" fontId="10" fillId="0" borderId="46" xfId="0" applyFont="1" applyBorder="1" applyAlignment="1" applyProtection="1">
      <alignment vertical="center" wrapText="1"/>
      <protection hidden="1"/>
    </xf>
    <xf numFmtId="0" fontId="25" fillId="33" borderId="20" xfId="0" applyFont="1" applyFill="1" applyBorder="1" applyAlignment="1" applyProtection="1">
      <alignment horizontal="left" vertical="center" wrapText="1"/>
      <protection hidden="1"/>
    </xf>
    <xf numFmtId="0" fontId="0" fillId="0" borderId="20" xfId="0" applyBorder="1" applyAlignment="1">
      <alignment/>
    </xf>
    <xf numFmtId="0" fontId="10" fillId="0" borderId="32" xfId="0" applyFont="1" applyBorder="1" applyAlignment="1" applyProtection="1">
      <alignment vertical="center" wrapText="1"/>
      <protection hidden="1"/>
    </xf>
    <xf numFmtId="0" fontId="2" fillId="0" borderId="31" xfId="0" applyFont="1" applyBorder="1" applyAlignment="1" applyProtection="1">
      <alignment vertical="center" wrapText="1"/>
      <protection hidden="1"/>
    </xf>
    <xf numFmtId="0" fontId="2" fillId="0" borderId="42" xfId="0" applyFont="1" applyBorder="1" applyAlignment="1">
      <alignment vertical="center" wrapText="1"/>
    </xf>
    <xf numFmtId="0" fontId="2" fillId="39" borderId="32" xfId="0" applyFont="1" applyFill="1" applyBorder="1" applyAlignment="1" applyProtection="1">
      <alignment horizontal="center" vertical="center" wrapText="1"/>
      <protection hidden="1"/>
    </xf>
    <xf numFmtId="0" fontId="2" fillId="39" borderId="31" xfId="0" applyFont="1" applyFill="1" applyBorder="1" applyAlignment="1" applyProtection="1">
      <alignment horizontal="center" vertical="center" wrapText="1"/>
      <protection hidden="1"/>
    </xf>
    <xf numFmtId="0" fontId="2" fillId="39" borderId="46" xfId="0" applyFont="1" applyFill="1" applyBorder="1" applyAlignment="1" applyProtection="1">
      <alignment horizontal="center" vertical="center" wrapText="1"/>
      <protection hidden="1"/>
    </xf>
    <xf numFmtId="0" fontId="0" fillId="0" borderId="44" xfId="0" applyFont="1" applyBorder="1" applyAlignment="1">
      <alignment vertical="center" wrapText="1"/>
    </xf>
    <xf numFmtId="0" fontId="0" fillId="0" borderId="25" xfId="0" applyFont="1" applyBorder="1" applyAlignment="1">
      <alignment vertical="center" wrapText="1"/>
    </xf>
    <xf numFmtId="0" fontId="11" fillId="0" borderId="46" xfId="0" applyFont="1" applyFill="1" applyBorder="1" applyAlignment="1" applyProtection="1">
      <alignment vertical="center" wrapText="1"/>
      <protection hidden="1"/>
    </xf>
    <xf numFmtId="0" fontId="0" fillId="0" borderId="44" xfId="0" applyFill="1" applyBorder="1" applyAlignment="1">
      <alignment vertical="center" wrapText="1"/>
    </xf>
    <xf numFmtId="0" fontId="0" fillId="0" borderId="25" xfId="0" applyFill="1" applyBorder="1" applyAlignment="1">
      <alignment vertical="center" wrapText="1"/>
    </xf>
    <xf numFmtId="0" fontId="11" fillId="0" borderId="44" xfId="0" applyFont="1" applyBorder="1" applyAlignment="1" applyProtection="1">
      <alignment horizontal="left" vertical="center" wrapText="1"/>
      <protection hidden="1"/>
    </xf>
    <xf numFmtId="0" fontId="2" fillId="39" borderId="12" xfId="0" applyFont="1" applyFill="1" applyBorder="1" applyAlignment="1" applyProtection="1">
      <alignment horizontal="center" vertical="center" wrapText="1"/>
      <protection hidden="1"/>
    </xf>
    <xf numFmtId="0" fontId="2" fillId="39" borderId="12" xfId="0" applyFont="1" applyFill="1" applyBorder="1" applyAlignment="1" applyProtection="1">
      <alignment horizontal="center" vertical="center" wrapText="1"/>
      <protection hidden="1"/>
    </xf>
    <xf numFmtId="0" fontId="0" fillId="39" borderId="12" xfId="0" applyFill="1" applyBorder="1" applyAlignment="1" applyProtection="1">
      <alignment horizontal="center" vertical="center" wrapText="1"/>
      <protection hidden="1"/>
    </xf>
    <xf numFmtId="0" fontId="2" fillId="39" borderId="42" xfId="0" applyFont="1" applyFill="1" applyBorder="1" applyAlignment="1" applyProtection="1">
      <alignment horizontal="center" vertical="center" wrapText="1"/>
      <protection hidden="1"/>
    </xf>
    <xf numFmtId="0" fontId="0" fillId="0" borderId="44" xfId="0" applyBorder="1" applyAlignment="1">
      <alignment/>
    </xf>
    <xf numFmtId="0" fontId="0" fillId="0" borderId="25" xfId="0" applyBorder="1" applyAlignment="1">
      <alignment/>
    </xf>
    <xf numFmtId="0" fontId="9" fillId="0" borderId="31" xfId="0" applyFont="1" applyBorder="1" applyAlignment="1">
      <alignment vertical="center" wrapText="1"/>
    </xf>
    <xf numFmtId="0" fontId="0" fillId="0" borderId="74" xfId="0" applyFont="1" applyBorder="1" applyAlignment="1">
      <alignment vertical="center" wrapText="1"/>
    </xf>
    <xf numFmtId="0" fontId="2" fillId="39" borderId="79" xfId="0" applyFont="1" applyFill="1" applyBorder="1" applyAlignment="1" applyProtection="1">
      <alignment horizontal="center" vertical="center" wrapText="1"/>
      <protection hidden="1"/>
    </xf>
    <xf numFmtId="0" fontId="0" fillId="0" borderId="79" xfId="0" applyBorder="1" applyAlignment="1">
      <alignment horizontal="center" vertical="center" wrapText="1"/>
    </xf>
    <xf numFmtId="0" fontId="0" fillId="0" borderId="49" xfId="0" applyBorder="1" applyAlignment="1">
      <alignment horizontal="center" vertical="center" wrapText="1"/>
    </xf>
    <xf numFmtId="0" fontId="0" fillId="0" borderId="42" xfId="0" applyBorder="1" applyAlignment="1">
      <alignment horizontal="center" vertical="center" wrapText="1"/>
    </xf>
    <xf numFmtId="0" fontId="0" fillId="0" borderId="46" xfId="0" applyFont="1" applyBorder="1" applyAlignment="1">
      <alignment vertical="center" wrapText="1"/>
    </xf>
    <xf numFmtId="0" fontId="2" fillId="0" borderId="46" xfId="0" applyFont="1" applyBorder="1" applyAlignment="1" applyProtection="1">
      <alignment horizontal="right" wrapText="1"/>
      <protection hidden="1"/>
    </xf>
    <xf numFmtId="0" fontId="28" fillId="39" borderId="32" xfId="0" applyFont="1" applyFill="1" applyBorder="1" applyAlignment="1" applyProtection="1">
      <alignment horizontal="center" vertical="center" wrapText="1"/>
      <protection hidden="1"/>
    </xf>
    <xf numFmtId="0" fontId="28" fillId="39" borderId="31" xfId="0" applyFont="1" applyFill="1" applyBorder="1" applyAlignment="1" applyProtection="1">
      <alignment horizontal="center" vertical="center" wrapText="1"/>
      <protection hidden="1"/>
    </xf>
    <xf numFmtId="0" fontId="29" fillId="0" borderId="42" xfId="0" applyFont="1" applyBorder="1" applyAlignment="1">
      <alignment horizontal="center" vertical="center" wrapText="1"/>
    </xf>
    <xf numFmtId="0" fontId="9" fillId="0" borderId="31" xfId="0" applyFont="1" applyBorder="1" applyAlignment="1" applyProtection="1">
      <alignment vertical="center" wrapText="1"/>
      <protection hidden="1"/>
    </xf>
    <xf numFmtId="0" fontId="10" fillId="0" borderId="25" xfId="0" applyFont="1" applyBorder="1" applyAlignment="1" applyProtection="1">
      <alignment vertical="center" wrapText="1"/>
      <protection hidden="1"/>
    </xf>
    <xf numFmtId="0" fontId="10" fillId="0" borderId="42" xfId="0" applyFont="1" applyBorder="1" applyAlignment="1" applyProtection="1">
      <alignment vertical="center" wrapText="1"/>
      <protection hidden="1"/>
    </xf>
    <xf numFmtId="0" fontId="10" fillId="0" borderId="31" xfId="0" applyFont="1" applyBorder="1" applyAlignment="1" applyProtection="1">
      <alignment vertical="center" wrapText="1"/>
      <protection hidden="1"/>
    </xf>
    <xf numFmtId="0" fontId="16" fillId="40" borderId="46" xfId="53" applyFont="1" applyFill="1" applyBorder="1" applyAlignment="1" applyProtection="1">
      <alignment horizontal="center" vertical="center" wrapText="1"/>
      <protection hidden="1"/>
    </xf>
    <xf numFmtId="0" fontId="16" fillId="0" borderId="44" xfId="53" applyFont="1" applyBorder="1" applyAlignment="1" applyProtection="1">
      <alignment vertical="center" wrapText="1"/>
      <protection/>
    </xf>
    <xf numFmtId="0" fontId="16" fillId="0" borderId="25" xfId="53" applyFont="1" applyBorder="1" applyAlignment="1" applyProtection="1">
      <alignment vertical="center" wrapText="1"/>
      <protection/>
    </xf>
    <xf numFmtId="0" fontId="2" fillId="40" borderId="46" xfId="0" applyFont="1" applyFill="1" applyBorder="1" applyAlignment="1" applyProtection="1">
      <alignment horizontal="center" vertical="center" wrapText="1"/>
      <protection hidden="1"/>
    </xf>
    <xf numFmtId="3" fontId="3" fillId="40" borderId="46" xfId="53" applyNumberFormat="1" applyFill="1" applyBorder="1" applyAlignment="1" applyProtection="1">
      <alignment horizontal="center" vertical="center" wrapText="1"/>
      <protection hidden="1"/>
    </xf>
    <xf numFmtId="0" fontId="0" fillId="40" borderId="44" xfId="0" applyFill="1" applyBorder="1" applyAlignment="1">
      <alignment horizontal="center" vertical="center" wrapText="1"/>
    </xf>
    <xf numFmtId="0" fontId="0" fillId="40" borderId="25" xfId="0" applyFill="1" applyBorder="1" applyAlignment="1">
      <alignment horizontal="center" vertical="center" wrapText="1"/>
    </xf>
    <xf numFmtId="0" fontId="2" fillId="40" borderId="46" xfId="0" applyFont="1" applyFill="1" applyBorder="1" applyAlignment="1" applyProtection="1">
      <alignment horizontal="center" vertical="center" wrapText="1"/>
      <protection hidden="1"/>
    </xf>
    <xf numFmtId="0" fontId="28" fillId="40" borderId="32" xfId="0" applyFont="1" applyFill="1" applyBorder="1" applyAlignment="1" applyProtection="1">
      <alignment horizontal="center" vertical="center" wrapText="1"/>
      <protection hidden="1"/>
    </xf>
    <xf numFmtId="0" fontId="28" fillId="40" borderId="31" xfId="0" applyFont="1" applyFill="1" applyBorder="1" applyAlignment="1" applyProtection="1">
      <alignment horizontal="center" vertical="center" wrapText="1"/>
      <protection hidden="1"/>
    </xf>
    <xf numFmtId="0" fontId="2" fillId="40" borderId="12" xfId="0" applyFont="1" applyFill="1" applyBorder="1" applyAlignment="1" applyProtection="1">
      <alignment horizontal="center" vertical="center" wrapText="1"/>
      <protection hidden="1"/>
    </xf>
    <xf numFmtId="0" fontId="2" fillId="40" borderId="12" xfId="0" applyFont="1" applyFill="1" applyBorder="1" applyAlignment="1" applyProtection="1">
      <alignment horizontal="center" vertical="center" wrapText="1"/>
      <protection hidden="1"/>
    </xf>
    <xf numFmtId="0" fontId="10" fillId="0" borderId="32" xfId="0" applyFont="1" applyBorder="1" applyAlignment="1" applyProtection="1">
      <alignment vertical="center"/>
      <protection hidden="1"/>
    </xf>
    <xf numFmtId="0" fontId="10" fillId="0" borderId="31" xfId="0" applyFont="1" applyBorder="1" applyAlignment="1" applyProtection="1">
      <alignment vertical="center"/>
      <protection hidden="1"/>
    </xf>
    <xf numFmtId="0" fontId="0" fillId="0" borderId="31" xfId="0" applyBorder="1" applyAlignment="1">
      <alignment vertical="center"/>
    </xf>
    <xf numFmtId="0" fontId="0" fillId="0" borderId="42" xfId="0" applyBorder="1" applyAlignment="1">
      <alignment vertical="center"/>
    </xf>
    <xf numFmtId="0" fontId="10" fillId="0" borderId="46" xfId="0" applyFont="1" applyBorder="1" applyAlignment="1" applyProtection="1">
      <alignment wrapText="1"/>
      <protection hidden="1"/>
    </xf>
    <xf numFmtId="0" fontId="0" fillId="0" borderId="50" xfId="0" applyBorder="1" applyAlignment="1">
      <alignment/>
    </xf>
    <xf numFmtId="0" fontId="2" fillId="40" borderId="32" xfId="0" applyFont="1" applyFill="1" applyBorder="1" applyAlignment="1" applyProtection="1">
      <alignment horizontal="center" vertical="center" wrapText="1"/>
      <protection hidden="1"/>
    </xf>
    <xf numFmtId="0" fontId="0" fillId="40" borderId="31" xfId="0" applyFill="1" applyBorder="1" applyAlignment="1">
      <alignment horizontal="center" vertical="center" wrapText="1"/>
    </xf>
    <xf numFmtId="0" fontId="0" fillId="40" borderId="42" xfId="0" applyFill="1" applyBorder="1" applyAlignment="1">
      <alignment horizontal="center" vertical="center" wrapText="1"/>
    </xf>
    <xf numFmtId="0" fontId="2" fillId="0" borderId="46" xfId="0" applyFont="1" applyBorder="1" applyAlignment="1" applyProtection="1">
      <alignment horizontal="right" vertical="center" wrapText="1"/>
      <protection hidden="1"/>
    </xf>
    <xf numFmtId="0" fontId="25" fillId="33" borderId="20" xfId="0" applyFont="1" applyFill="1" applyBorder="1" applyAlignment="1" applyProtection="1">
      <alignment horizontal="right" vertical="center" wrapText="1"/>
      <protection hidden="1"/>
    </xf>
    <xf numFmtId="0" fontId="26" fillId="0" borderId="20" xfId="0" applyFont="1" applyBorder="1" applyAlignment="1">
      <alignment horizontal="right"/>
    </xf>
    <xf numFmtId="0" fontId="10" fillId="0" borderId="46" xfId="0" applyFont="1" applyBorder="1" applyAlignment="1" applyProtection="1">
      <alignment horizontal="right" vertical="center" wrapText="1"/>
      <protection hidden="1"/>
    </xf>
    <xf numFmtId="0" fontId="0" fillId="0" borderId="42" xfId="0" applyBorder="1" applyAlignment="1">
      <alignment vertical="center" wrapText="1"/>
    </xf>
    <xf numFmtId="0" fontId="25" fillId="33" borderId="20" xfId="0" applyFont="1" applyFill="1" applyBorder="1" applyAlignment="1" applyProtection="1">
      <alignment horizontal="center" vertical="center" wrapText="1"/>
      <protection hidden="1"/>
    </xf>
    <xf numFmtId="0" fontId="26" fillId="0" borderId="20" xfId="0" applyFont="1" applyBorder="1" applyAlignment="1">
      <alignment horizontal="center"/>
    </xf>
    <xf numFmtId="0" fontId="0" fillId="0" borderId="20" xfId="0" applyBorder="1" applyAlignment="1">
      <alignment horizontal="center"/>
    </xf>
    <xf numFmtId="0" fontId="0" fillId="0" borderId="50" xfId="0" applyBorder="1" applyAlignment="1">
      <alignment horizontal="center"/>
    </xf>
    <xf numFmtId="0" fontId="2" fillId="41" borderId="12" xfId="0" applyFont="1" applyFill="1" applyBorder="1" applyAlignment="1" applyProtection="1">
      <alignment horizontal="center" vertical="center" wrapText="1"/>
      <protection hidden="1"/>
    </xf>
    <xf numFmtId="0" fontId="0" fillId="41" borderId="12" xfId="0" applyFill="1" applyBorder="1" applyAlignment="1" applyProtection="1">
      <alignment horizontal="center" vertical="center" wrapText="1"/>
      <protection hidden="1"/>
    </xf>
    <xf numFmtId="172" fontId="2" fillId="41" borderId="46" xfId="0" applyNumberFormat="1" applyFont="1" applyFill="1" applyBorder="1" applyAlignment="1" applyProtection="1">
      <alignment horizontal="center" vertical="center" wrapText="1"/>
      <protection hidden="1"/>
    </xf>
    <xf numFmtId="172" fontId="2" fillId="41" borderId="25" xfId="0" applyNumberFormat="1" applyFont="1" applyFill="1" applyBorder="1" applyAlignment="1" applyProtection="1">
      <alignment horizontal="center" vertical="center" wrapText="1"/>
      <protection hidden="1"/>
    </xf>
    <xf numFmtId="0" fontId="2" fillId="41" borderId="46" xfId="0" applyFont="1" applyFill="1" applyBorder="1" applyAlignment="1" applyProtection="1">
      <alignment horizontal="center" vertical="center" wrapText="1"/>
      <protection hidden="1"/>
    </xf>
    <xf numFmtId="0" fontId="14" fillId="41" borderId="46" xfId="53" applyFont="1" applyFill="1" applyBorder="1" applyAlignment="1" applyProtection="1">
      <alignment horizontal="center" vertical="center" wrapText="1"/>
      <protection hidden="1"/>
    </xf>
    <xf numFmtId="0" fontId="14" fillId="0" borderId="44" xfId="53" applyFont="1" applyBorder="1" applyAlignment="1" applyProtection="1">
      <alignment vertical="center" wrapText="1"/>
      <protection/>
    </xf>
    <xf numFmtId="0" fontId="14" fillId="0" borderId="25" xfId="53" applyFont="1" applyBorder="1" applyAlignment="1" applyProtection="1">
      <alignment vertical="center" wrapText="1"/>
      <protection/>
    </xf>
    <xf numFmtId="0" fontId="2" fillId="41" borderId="46" xfId="0" applyFont="1" applyFill="1" applyBorder="1" applyAlignment="1" applyProtection="1">
      <alignment horizontal="center" vertical="center" wrapText="1"/>
      <protection hidden="1"/>
    </xf>
    <xf numFmtId="0" fontId="2" fillId="0" borderId="46" xfId="0" applyFont="1" applyFill="1" applyBorder="1" applyAlignment="1" applyProtection="1">
      <alignment horizontal="right" vertical="center" wrapText="1"/>
      <protection hidden="1"/>
    </xf>
    <xf numFmtId="0" fontId="2" fillId="41" borderId="32" xfId="0" applyFont="1" applyFill="1" applyBorder="1" applyAlignment="1" applyProtection="1">
      <alignment horizontal="center" vertical="center" wrapText="1"/>
      <protection hidden="1"/>
    </xf>
    <xf numFmtId="0" fontId="2" fillId="41" borderId="31" xfId="0" applyFont="1" applyFill="1" applyBorder="1" applyAlignment="1" applyProtection="1">
      <alignment horizontal="center" vertical="center" wrapText="1"/>
      <protection hidden="1"/>
    </xf>
    <xf numFmtId="0" fontId="2" fillId="41" borderId="42" xfId="0" applyFont="1" applyFill="1" applyBorder="1" applyAlignment="1" applyProtection="1">
      <alignment horizontal="center" vertical="center" wrapText="1"/>
      <protection hidden="1"/>
    </xf>
    <xf numFmtId="0" fontId="0" fillId="0" borderId="31" xfId="0" applyBorder="1" applyAlignment="1">
      <alignment wrapText="1"/>
    </xf>
    <xf numFmtId="0" fontId="0" fillId="0" borderId="42" xfId="0" applyBorder="1" applyAlignment="1">
      <alignment wrapText="1"/>
    </xf>
    <xf numFmtId="0" fontId="28" fillId="41" borderId="32" xfId="0" applyFont="1" applyFill="1" applyBorder="1" applyAlignment="1" applyProtection="1">
      <alignment horizontal="center" vertical="center" wrapText="1"/>
      <protection hidden="1"/>
    </xf>
    <xf numFmtId="0" fontId="28" fillId="41" borderId="31" xfId="0" applyFont="1" applyFill="1" applyBorder="1" applyAlignment="1" applyProtection="1">
      <alignment horizontal="center" vertical="center" wrapText="1"/>
      <protection hidden="1"/>
    </xf>
    <xf numFmtId="0" fontId="28" fillId="41" borderId="42" xfId="0" applyFont="1" applyFill="1" applyBorder="1" applyAlignment="1" applyProtection="1">
      <alignment horizontal="center" vertical="center" wrapText="1"/>
      <protection hidden="1"/>
    </xf>
    <xf numFmtId="0" fontId="2" fillId="41" borderId="12" xfId="0" applyFont="1" applyFill="1" applyBorder="1" applyAlignment="1" applyProtection="1">
      <alignment horizontal="center" vertical="center" wrapText="1"/>
      <protection hidden="1"/>
    </xf>
    <xf numFmtId="0" fontId="11" fillId="0" borderId="32" xfId="0" applyFont="1" applyBorder="1" applyAlignment="1" applyProtection="1">
      <alignment vertical="center" wrapText="1"/>
      <protection hidden="1"/>
    </xf>
    <xf numFmtId="0" fontId="11" fillId="0" borderId="31" xfId="0" applyFont="1" applyBorder="1" applyAlignment="1" applyProtection="1">
      <alignment vertical="center" wrapText="1"/>
      <protection hidden="1"/>
    </xf>
    <xf numFmtId="172" fontId="2" fillId="41" borderId="22" xfId="0" applyNumberFormat="1" applyFont="1" applyFill="1" applyBorder="1" applyAlignment="1" applyProtection="1">
      <alignment horizontal="center" vertical="center" wrapText="1"/>
      <protection hidden="1"/>
    </xf>
    <xf numFmtId="172" fontId="2" fillId="41" borderId="45" xfId="0" applyNumberFormat="1" applyFont="1" applyFill="1" applyBorder="1" applyAlignment="1" applyProtection="1">
      <alignment horizontal="center" vertical="center" wrapText="1"/>
      <protection hidden="1"/>
    </xf>
    <xf numFmtId="0" fontId="11" fillId="4" borderId="0" xfId="0" applyFont="1" applyFill="1" applyBorder="1" applyAlignment="1" applyProtection="1">
      <alignment vertical="center"/>
      <protection hidden="1"/>
    </xf>
    <xf numFmtId="0" fontId="0" fillId="4" borderId="0" xfId="0" applyFill="1" applyAlignment="1">
      <alignment vertical="center"/>
    </xf>
    <xf numFmtId="0" fontId="0" fillId="4" borderId="0" xfId="0" applyFill="1" applyAlignment="1">
      <alignment/>
    </xf>
    <xf numFmtId="0" fontId="0" fillId="0" borderId="0" xfId="0" applyAlignment="1">
      <alignment/>
    </xf>
    <xf numFmtId="0" fontId="0" fillId="0" borderId="31" xfId="0" applyBorder="1" applyAlignment="1">
      <alignment vertical="center" wrapText="1"/>
    </xf>
    <xf numFmtId="0" fontId="11" fillId="0" borderId="42" xfId="0" applyFont="1" applyBorder="1" applyAlignment="1" applyProtection="1">
      <alignment vertical="center" wrapText="1"/>
      <protection hidden="1"/>
    </xf>
    <xf numFmtId="0" fontId="2" fillId="0" borderId="46" xfId="0" applyFont="1" applyBorder="1" applyAlignment="1">
      <alignment horizontal="center" vertical="center" wrapText="1"/>
    </xf>
    <xf numFmtId="0" fontId="101"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25" fillId="33" borderId="0" xfId="0" applyFont="1" applyFill="1" applyBorder="1" applyAlignment="1">
      <alignment horizontal="center" vertical="center"/>
    </xf>
    <xf numFmtId="0" fontId="19" fillId="33" borderId="51" xfId="0" applyFont="1" applyFill="1" applyBorder="1" applyAlignment="1">
      <alignment horizontal="center" vertical="center" wrapText="1"/>
    </xf>
    <xf numFmtId="0" fontId="19" fillId="33" borderId="80" xfId="0" applyFont="1" applyFill="1" applyBorder="1" applyAlignment="1">
      <alignment horizontal="center" vertical="center" wrapText="1"/>
    </xf>
    <xf numFmtId="0" fontId="10" fillId="0" borderId="32" xfId="0" applyFont="1" applyBorder="1" applyAlignment="1">
      <alignment vertical="center" wrapText="1"/>
    </xf>
    <xf numFmtId="0" fontId="10" fillId="0" borderId="42" xfId="0" applyFont="1" applyBorder="1" applyAlignment="1">
      <alignment vertical="center" wrapText="1"/>
    </xf>
    <xf numFmtId="0" fontId="102" fillId="0" borderId="44" xfId="0" applyFont="1" applyBorder="1" applyAlignment="1">
      <alignment vertical="center" wrapText="1"/>
    </xf>
    <xf numFmtId="0" fontId="2" fillId="0" borderId="22" xfId="0" applyFont="1" applyBorder="1" applyAlignment="1">
      <alignment horizontal="center" vertical="center" wrapText="1"/>
    </xf>
    <xf numFmtId="0" fontId="0" fillId="0" borderId="45" xfId="0" applyBorder="1" applyAlignment="1">
      <alignment horizontal="center" vertical="center" wrapText="1"/>
    </xf>
    <xf numFmtId="0" fontId="2" fillId="0" borderId="49" xfId="0" applyFont="1" applyBorder="1" applyAlignment="1">
      <alignment horizontal="center" vertical="center" wrapText="1"/>
    </xf>
    <xf numFmtId="0" fontId="0" fillId="0" borderId="50" xfId="0" applyBorder="1" applyAlignment="1">
      <alignment horizontal="center" vertical="center" wrapText="1"/>
    </xf>
    <xf numFmtId="0" fontId="3" fillId="0" borderId="23" xfId="53" applyBorder="1" applyAlignment="1" applyProtection="1">
      <alignment horizontal="center" vertical="center" wrapText="1"/>
      <protection/>
    </xf>
    <xf numFmtId="0" fontId="6" fillId="0" borderId="46" xfId="0" applyFont="1" applyBorder="1" applyAlignment="1">
      <alignment horizontal="center" vertical="center" wrapText="1"/>
    </xf>
    <xf numFmtId="0" fontId="6" fillId="0" borderId="25" xfId="0" applyFont="1" applyBorder="1" applyAlignment="1">
      <alignment horizontal="center" vertical="center" wrapText="1"/>
    </xf>
    <xf numFmtId="0" fontId="27" fillId="33" borderId="0" xfId="0" applyFont="1" applyFill="1" applyBorder="1" applyAlignment="1">
      <alignment horizontal="center" vertical="center"/>
    </xf>
    <xf numFmtId="0" fontId="26" fillId="0" borderId="0" xfId="0" applyFont="1" applyAlignment="1">
      <alignment/>
    </xf>
    <xf numFmtId="0" fontId="2" fillId="0" borderId="58" xfId="0" applyFont="1" applyBorder="1" applyAlignment="1">
      <alignment vertical="center"/>
    </xf>
    <xf numFmtId="0" fontId="2" fillId="0" borderId="81" xfId="0" applyFont="1" applyBorder="1" applyAlignment="1">
      <alignment vertical="center"/>
    </xf>
    <xf numFmtId="0" fontId="2" fillId="0" borderId="41" xfId="0" applyFont="1" applyBorder="1" applyAlignment="1">
      <alignment vertical="center"/>
    </xf>
    <xf numFmtId="0" fontId="2" fillId="0" borderId="13"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0" fillId="0" borderId="52" xfId="0" applyBorder="1" applyAlignment="1">
      <alignment vertical="center" wrapText="1"/>
    </xf>
    <xf numFmtId="0" fontId="0" fillId="0" borderId="10" xfId="0" applyBorder="1" applyAlignment="1">
      <alignment vertical="center" wrapText="1"/>
    </xf>
    <xf numFmtId="0" fontId="2" fillId="0" borderId="15" xfId="0" applyFont="1" applyBorder="1" applyAlignment="1">
      <alignment horizontal="right" vertical="center" wrapText="1"/>
    </xf>
    <xf numFmtId="0" fontId="2" fillId="0" borderId="15" xfId="0" applyFont="1" applyBorder="1" applyAlignment="1">
      <alignment vertical="center" wrapText="1"/>
    </xf>
    <xf numFmtId="0" fontId="2" fillId="0" borderId="52" xfId="0" applyFont="1" applyBorder="1" applyAlignment="1">
      <alignment vertical="center" wrapText="1"/>
    </xf>
    <xf numFmtId="0" fontId="2" fillId="0" borderId="10" xfId="0" applyFont="1" applyBorder="1" applyAlignment="1">
      <alignment vertical="center" wrapText="1"/>
    </xf>
    <xf numFmtId="0" fontId="0" fillId="0" borderId="13" xfId="0" applyBorder="1" applyAlignment="1">
      <alignment vertical="center" wrapText="1"/>
    </xf>
    <xf numFmtId="0" fontId="2" fillId="0" borderId="32" xfId="0" applyFont="1" applyBorder="1" applyAlignment="1">
      <alignment vertical="center" wrapText="1"/>
    </xf>
    <xf numFmtId="0" fontId="2" fillId="0" borderId="31" xfId="0" applyFont="1" applyBorder="1" applyAlignment="1">
      <alignment vertical="center" wrapText="1"/>
    </xf>
    <xf numFmtId="0" fontId="2" fillId="0" borderId="42" xfId="0" applyFont="1" applyBorder="1" applyAlignment="1">
      <alignment vertical="center" wrapText="1"/>
    </xf>
    <xf numFmtId="0" fontId="10" fillId="0" borderId="32"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31" xfId="0" applyBorder="1" applyAlignment="1">
      <alignment horizontal="center" vertical="center" wrapText="1"/>
    </xf>
    <xf numFmtId="0" fontId="2" fillId="0" borderId="54" xfId="0" applyFont="1" applyBorder="1" applyAlignment="1">
      <alignment horizontal="center" vertical="center" wrapText="1"/>
    </xf>
    <xf numFmtId="0" fontId="0" fillId="0" borderId="69" xfId="0" applyBorder="1" applyAlignment="1">
      <alignment horizontal="center" vertical="center" wrapText="1"/>
    </xf>
    <xf numFmtId="0" fontId="0" fillId="0" borderId="0" xfId="0" applyAlignment="1">
      <alignment horizontal="center" vertical="center"/>
    </xf>
    <xf numFmtId="0" fontId="89" fillId="37" borderId="0" xfId="0" applyFont="1" applyFill="1" applyAlignment="1">
      <alignment/>
    </xf>
    <xf numFmtId="0" fontId="89" fillId="37" borderId="82" xfId="0" applyFont="1" applyFill="1" applyBorder="1" applyAlignment="1">
      <alignment horizontal="center"/>
    </xf>
    <xf numFmtId="0" fontId="0" fillId="0" borderId="83" xfId="0" applyBorder="1" applyAlignment="1">
      <alignment horizontal="center"/>
    </xf>
    <xf numFmtId="0" fontId="0" fillId="0" borderId="84"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INDEX_ENVIRO" /><Relationship Id="rId2" Type="http://schemas.openxmlformats.org/officeDocument/2006/relationships/hyperlink" Target="#LA1_Employment" /><Relationship Id="rId3" Type="http://schemas.openxmlformats.org/officeDocument/2006/relationships/hyperlink" Target="#LA1_Employment" /></Relationships>
</file>

<file path=xl/drawings/_rels/drawing11.xml.rels><?xml version="1.0" encoding="utf-8" standalone="yes"?><Relationships xmlns="http://schemas.openxmlformats.org/package/2006/relationships"><Relationship Id="rId1" Type="http://schemas.openxmlformats.org/officeDocument/2006/relationships/hyperlink" Target="#INDEX_ENVIRO" /><Relationship Id="rId2" Type="http://schemas.openxmlformats.org/officeDocument/2006/relationships/hyperlink" Target="#LA1_Employment" /><Relationship Id="rId3" Type="http://schemas.openxmlformats.org/officeDocument/2006/relationships/hyperlink" Target="#HR1_Invest_practices" /></Relationships>
</file>

<file path=xl/drawings/_rels/drawing12.xml.rels><?xml version="1.0" encoding="utf-8" standalone="yes"?><Relationships xmlns="http://schemas.openxmlformats.org/package/2006/relationships"><Relationship Id="rId1" Type="http://schemas.openxmlformats.org/officeDocument/2006/relationships/hyperlink" Target="#INDEX_ENVIRO" /><Relationship Id="rId2" Type="http://schemas.openxmlformats.org/officeDocument/2006/relationships/hyperlink" Target="#LA1_Employment" /><Relationship Id="rId3" Type="http://schemas.openxmlformats.org/officeDocument/2006/relationships/hyperlink" Target="#SO1_Community" /></Relationships>
</file>

<file path=xl/drawings/_rels/drawing2.xml.rels><?xml version="1.0" encoding="utf-8" standalone="yes"?><Relationships xmlns="http://schemas.openxmlformats.org/package/2006/relationships"><Relationship Id="rId1" Type="http://schemas.openxmlformats.org/officeDocument/2006/relationships/hyperlink" Target="#TITLE" /></Relationships>
</file>

<file path=xl/drawings/_rels/drawing3.xml.rels><?xml version="1.0" encoding="utf-8" standalone="yes"?><Relationships xmlns="http://schemas.openxmlformats.org/package/2006/relationships"><Relationship Id="rId1" Type="http://schemas.openxmlformats.org/officeDocument/2006/relationships/hyperlink" Target="#INDEX_ENVIRO" /></Relationships>
</file>

<file path=xl/drawings/_rels/drawing4.xml.rels><?xml version="1.0" encoding="utf-8" standalone="yes"?><Relationships xmlns="http://schemas.openxmlformats.org/package/2006/relationships"><Relationship Id="rId1" Type="http://schemas.openxmlformats.org/officeDocument/2006/relationships/hyperlink" Target="#INDEX_ENVIRO" /><Relationship Id="rId2" Type="http://schemas.openxmlformats.org/officeDocument/2006/relationships/hyperlink" Target="#intro_3" /><Relationship Id="rId3" Type="http://schemas.openxmlformats.org/officeDocument/2006/relationships/hyperlink" Target="#intro_3" /></Relationships>
</file>

<file path=xl/drawings/_rels/drawing5.xml.rels><?xml version="1.0" encoding="utf-8" standalone="yes"?><Relationships xmlns="http://schemas.openxmlformats.org/package/2006/relationships"><Relationship Id="rId1" Type="http://schemas.openxmlformats.org/officeDocument/2006/relationships/hyperlink" Target="#INDEX_ENVIRO" /></Relationships>
</file>

<file path=xl/drawings/_rels/drawing6.xml.rels><?xml version="1.0" encoding="utf-8" standalone="yes"?><Relationships xmlns="http://schemas.openxmlformats.org/package/2006/relationships"><Relationship Id="rId1" Type="http://schemas.openxmlformats.org/officeDocument/2006/relationships/hyperlink" Target="#INDEX" /><Relationship Id="rId2" Type="http://schemas.openxmlformats.org/officeDocument/2006/relationships/hyperlink" Target="#INDEX" /><Relationship Id="rId3" Type="http://schemas.openxmlformats.org/officeDocument/2006/relationships/hyperlink" Target="#Sites_m" /></Relationships>
</file>

<file path=xl/drawings/_rels/drawing7.xml.rels><?xml version="1.0" encoding="utf-8" standalone="yes"?><Relationships xmlns="http://schemas.openxmlformats.org/package/2006/relationships"><Relationship Id="rId1" Type="http://schemas.openxmlformats.org/officeDocument/2006/relationships/hyperlink" Target="#Sites_s" /><Relationship Id="rId2" Type="http://schemas.openxmlformats.org/officeDocument/2006/relationships/hyperlink" Target="#INDEX_ENVIRO" /></Relationships>
</file>

<file path=xl/drawings/_rels/drawing8.xml.rels><?xml version="1.0" encoding="utf-8" standalone="yes"?><Relationships xmlns="http://schemas.openxmlformats.org/package/2006/relationships"><Relationship Id="rId1" Type="http://schemas.openxmlformats.org/officeDocument/2006/relationships/hyperlink" Target="#INDEX_ENVIRO" /><Relationship Id="rId2" Type="http://schemas.openxmlformats.org/officeDocument/2006/relationships/hyperlink" Target="#INDEX_ENVIRO" /><Relationship Id="rId3" Type="http://schemas.openxmlformats.org/officeDocument/2006/relationships/hyperlink" Target="#Cons_top" /><Relationship Id="rId4" Type="http://schemas.openxmlformats.org/officeDocument/2006/relationships/hyperlink" Target="#Sites_c" /></Relationships>
</file>

<file path=xl/drawings/_rels/drawing9.xml.rels><?xml version="1.0" encoding="utf-8" standalone="yes"?><Relationships xmlns="http://schemas.openxmlformats.org/package/2006/relationships"><Relationship Id="rId1" Type="http://schemas.openxmlformats.org/officeDocument/2006/relationships/hyperlink" Target="#INDEX_ENVIRO" /><Relationship Id="rId2" Type="http://schemas.openxmlformats.org/officeDocument/2006/relationships/hyperlink" Target="#Cons_top" /><Relationship Id="rId3" Type="http://schemas.openxmlformats.org/officeDocument/2006/relationships/hyperlink" Target="#PR_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6</xdr:row>
      <xdr:rowOff>133350</xdr:rowOff>
    </xdr:from>
    <xdr:to>
      <xdr:col>4</xdr:col>
      <xdr:colOff>390525</xdr:colOff>
      <xdr:row>17</xdr:row>
      <xdr:rowOff>381000</xdr:rowOff>
    </xdr:to>
    <xdr:sp>
      <xdr:nvSpPr>
        <xdr:cNvPr id="1" name="Text Box 7"/>
        <xdr:cNvSpPr txBox="1">
          <a:spLocks noChangeArrowheads="1"/>
        </xdr:cNvSpPr>
      </xdr:nvSpPr>
      <xdr:spPr>
        <a:xfrm>
          <a:off x="1323975" y="1104900"/>
          <a:ext cx="5562600" cy="2028825"/>
        </a:xfrm>
        <a:prstGeom prst="rect">
          <a:avLst/>
        </a:prstGeom>
        <a:solidFill>
          <a:srgbClr val="0000FF"/>
        </a:solidFill>
        <a:ln w="9525" cmpd="sng">
          <a:noFill/>
        </a:ln>
      </xdr:spPr>
      <xdr:txBody>
        <a:bodyPr vertOverflow="clip" wrap="square" lIns="73152" tIns="54864" rIns="73152" bIns="0"/>
        <a:p>
          <a:pPr algn="ctr">
            <a:defRPr/>
          </a:pPr>
          <a:r>
            <a:rPr lang="en-US" cap="none" sz="3600" b="0" i="0" u="none" baseline="0">
              <a:solidFill>
                <a:srgbClr val="FFFFFF"/>
              </a:solidFill>
              <a:latin typeface="Arial"/>
              <a:ea typeface="Arial"/>
              <a:cs typeface="Arial"/>
            </a:rPr>
            <a:t>ALFA LAVAL
</a:t>
          </a:r>
          <a:r>
            <a:rPr lang="en-US" cap="none" sz="3600" b="0" i="0" u="none" baseline="0">
              <a:solidFill>
                <a:srgbClr val="FFFFFF"/>
              </a:solidFill>
              <a:latin typeface="Arial"/>
              <a:ea typeface="Arial"/>
              <a:cs typeface="Arial"/>
            </a:rPr>
            <a:t>SUSTAINABILITY
</a:t>
          </a:r>
          <a:r>
            <a:rPr lang="en-US" cap="none" sz="3600" b="0" i="0" u="none" baseline="0">
              <a:solidFill>
                <a:srgbClr val="FFFFFF"/>
              </a:solidFill>
              <a:latin typeface="Arial"/>
              <a:ea typeface="Arial"/>
              <a:cs typeface="Arial"/>
            </a:rPr>
            <a:t>GRI REPORT 2010</a:t>
          </a:r>
        </a:p>
      </xdr:txBody>
    </xdr:sp>
    <xdr:clientData/>
  </xdr:twoCellAnchor>
  <xdr:twoCellAnchor>
    <xdr:from>
      <xdr:col>1</xdr:col>
      <xdr:colOff>38100</xdr:colOff>
      <xdr:row>23</xdr:row>
      <xdr:rowOff>66675</xdr:rowOff>
    </xdr:from>
    <xdr:to>
      <xdr:col>5</xdr:col>
      <xdr:colOff>1409700</xdr:colOff>
      <xdr:row>24</xdr:row>
      <xdr:rowOff>209550</xdr:rowOff>
    </xdr:to>
    <xdr:sp>
      <xdr:nvSpPr>
        <xdr:cNvPr id="2" name="Text Box 6"/>
        <xdr:cNvSpPr txBox="1">
          <a:spLocks noChangeArrowheads="1"/>
        </xdr:cNvSpPr>
      </xdr:nvSpPr>
      <xdr:spPr>
        <a:xfrm>
          <a:off x="647700" y="4295775"/>
          <a:ext cx="7867650" cy="333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Version 2010.01   - Published 31st March 2011 :  - Data included for 2010 but without cross references to 2010 Annual Report.
</a:t>
          </a:r>
          <a:r>
            <a:rPr lang="en-US" cap="none" sz="1000" b="0" i="0" u="none" baseline="0">
              <a:solidFill>
                <a:srgbClr val="000000"/>
              </a:solidFill>
              <a:latin typeface="Arial"/>
              <a:ea typeface="Arial"/>
              <a:cs typeface="Arial"/>
            </a:rPr>
            <a:t>Version 2010.02  - Published 1 July 2011 : Cross references to 2010 Annual report included.</a:t>
          </a:r>
        </a:p>
      </xdr:txBody>
    </xdr:sp>
    <xdr:clientData/>
  </xdr:twoCellAnchor>
  <xdr:twoCellAnchor>
    <xdr:from>
      <xdr:col>3</xdr:col>
      <xdr:colOff>133350</xdr:colOff>
      <xdr:row>16</xdr:row>
      <xdr:rowOff>123825</xdr:rowOff>
    </xdr:from>
    <xdr:to>
      <xdr:col>4</xdr:col>
      <xdr:colOff>542925</xdr:colOff>
      <xdr:row>17</xdr:row>
      <xdr:rowOff>219075</xdr:rowOff>
    </xdr:to>
    <xdr:sp>
      <xdr:nvSpPr>
        <xdr:cNvPr id="3" name="Text Box 6"/>
        <xdr:cNvSpPr txBox="1">
          <a:spLocks noChangeArrowheads="1"/>
        </xdr:cNvSpPr>
      </xdr:nvSpPr>
      <xdr:spPr>
        <a:xfrm>
          <a:off x="6019800" y="2714625"/>
          <a:ext cx="1019175" cy="257175"/>
        </a:xfrm>
        <a:prstGeom prst="rect">
          <a:avLst/>
        </a:prstGeom>
        <a:solidFill>
          <a:srgbClr val="FFFFFF"/>
        </a:solidFill>
        <a:ln w="9525" cmpd="sng">
          <a:solidFill>
            <a:srgbClr val="000000"/>
          </a:solidFill>
          <a:headEnd type="none"/>
          <a:tailEnd type="none"/>
        </a:ln>
      </xdr:spPr>
      <xdr:txBody>
        <a:bodyPr vertOverflow="clip" wrap="square" lIns="27432" tIns="22860" rIns="0" bIns="0" anchor="ctr"/>
        <a:p>
          <a:pPr algn="ctr">
            <a:defRPr/>
          </a:pPr>
          <a:r>
            <a:rPr lang="en-US" cap="none" sz="900" b="0" i="0" u="none" baseline="0">
              <a:solidFill>
                <a:srgbClr val="000000"/>
              </a:solidFill>
              <a:latin typeface="Arial"/>
              <a:ea typeface="Arial"/>
              <a:cs typeface="Arial"/>
            </a:rPr>
            <a:t>Version 2010.02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866775</xdr:colOff>
      <xdr:row>1</xdr:row>
      <xdr:rowOff>0</xdr:rowOff>
    </xdr:to>
    <xdr:grpSp>
      <xdr:nvGrpSpPr>
        <xdr:cNvPr id="1" name="Group 1">
          <a:hlinkClick r:id="rId1"/>
        </xdr:cNvPr>
        <xdr:cNvGrpSpPr>
          <a:grpSpLocks/>
        </xdr:cNvGrpSpPr>
      </xdr:nvGrpSpPr>
      <xdr:grpSpPr>
        <a:xfrm>
          <a:off x="9525" y="0"/>
          <a:ext cx="1190625" cy="438150"/>
          <a:chOff x="30" y="45"/>
          <a:chExt cx="119" cy="30"/>
        </a:xfrm>
        <a:solidFill>
          <a:srgbClr val="FFFFFF"/>
        </a:solidFill>
      </xdr:grpSpPr>
      <xdr:sp>
        <xdr:nvSpPr>
          <xdr:cNvPr id="2" name="AutoShape 2"/>
          <xdr:cNvSpPr>
            <a:spLocks/>
          </xdr:cNvSpPr>
        </xdr:nvSpPr>
        <xdr:spPr>
          <a:xfrm flipH="1">
            <a:off x="30" y="45"/>
            <a:ext cx="119" cy="30"/>
          </a:xfrm>
          <a:prstGeom prst="homePlat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65" y="52"/>
            <a:ext cx="67" cy="15"/>
          </a:xfrm>
          <a:prstGeom prst="rect">
            <a:avLst/>
          </a:prstGeom>
          <a:solidFill>
            <a:srgbClr val="CCFFCC"/>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INDEX</a:t>
            </a:r>
          </a:p>
        </xdr:txBody>
      </xdr:sp>
    </xdr:grpSp>
    <xdr:clientData/>
  </xdr:twoCellAnchor>
  <xdr:twoCellAnchor>
    <xdr:from>
      <xdr:col>6</xdr:col>
      <xdr:colOff>1933575</xdr:colOff>
      <xdr:row>0</xdr:row>
      <xdr:rowOff>0</xdr:rowOff>
    </xdr:from>
    <xdr:to>
      <xdr:col>6</xdr:col>
      <xdr:colOff>2495550</xdr:colOff>
      <xdr:row>1</xdr:row>
      <xdr:rowOff>9525</xdr:rowOff>
    </xdr:to>
    <xdr:grpSp>
      <xdr:nvGrpSpPr>
        <xdr:cNvPr id="4" name="Group 21">
          <a:hlinkClick r:id="rId2"/>
        </xdr:cNvPr>
        <xdr:cNvGrpSpPr>
          <a:grpSpLocks/>
        </xdr:cNvGrpSpPr>
      </xdr:nvGrpSpPr>
      <xdr:grpSpPr>
        <a:xfrm>
          <a:off x="7820025" y="0"/>
          <a:ext cx="561975" cy="447675"/>
          <a:chOff x="7845033" y="490535"/>
          <a:chExt cx="1055871" cy="438147"/>
        </a:xfrm>
        <a:solidFill>
          <a:srgbClr val="FFFFFF"/>
        </a:solidFill>
      </xdr:grpSpPr>
      <xdr:sp>
        <xdr:nvSpPr>
          <xdr:cNvPr id="5" name="AutoShape 5"/>
          <xdr:cNvSpPr>
            <a:spLocks/>
          </xdr:cNvSpPr>
        </xdr:nvSpPr>
        <xdr:spPr>
          <a:xfrm rot="16200000">
            <a:off x="7845033" y="490535"/>
            <a:ext cx="1055871" cy="438147"/>
          </a:xfrm>
          <a:prstGeom prst="homePlate">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a:hlinkClick r:id="rId3"/>
          </xdr:cNvPr>
          <xdr:cNvSpPr txBox="1">
            <a:spLocks noChangeArrowheads="1"/>
          </xdr:cNvSpPr>
        </xdr:nvSpPr>
        <xdr:spPr>
          <a:xfrm>
            <a:off x="7862983" y="611683"/>
            <a:ext cx="1019971" cy="186432"/>
          </a:xfrm>
          <a:prstGeom prst="rect">
            <a:avLst/>
          </a:prstGeom>
          <a:solidFill>
            <a:srgbClr val="FFFFCC"/>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 TOP</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66675</xdr:rowOff>
    </xdr:from>
    <xdr:to>
      <xdr:col>1</xdr:col>
      <xdr:colOff>1152525</xdr:colOff>
      <xdr:row>0</xdr:row>
      <xdr:rowOff>390525</xdr:rowOff>
    </xdr:to>
    <xdr:grpSp>
      <xdr:nvGrpSpPr>
        <xdr:cNvPr id="1" name="Group 1">
          <a:hlinkClick r:id="rId1"/>
        </xdr:cNvPr>
        <xdr:cNvGrpSpPr>
          <a:grpSpLocks/>
        </xdr:cNvGrpSpPr>
      </xdr:nvGrpSpPr>
      <xdr:grpSpPr>
        <a:xfrm>
          <a:off x="9525" y="66675"/>
          <a:ext cx="1514475" cy="323850"/>
          <a:chOff x="30" y="45"/>
          <a:chExt cx="119" cy="30"/>
        </a:xfrm>
        <a:solidFill>
          <a:srgbClr val="FFFFFF"/>
        </a:solidFill>
      </xdr:grpSpPr>
      <xdr:sp>
        <xdr:nvSpPr>
          <xdr:cNvPr id="2" name="AutoShape 2"/>
          <xdr:cNvSpPr>
            <a:spLocks/>
          </xdr:cNvSpPr>
        </xdr:nvSpPr>
        <xdr:spPr>
          <a:xfrm flipH="1">
            <a:off x="30" y="45"/>
            <a:ext cx="119" cy="30"/>
          </a:xfrm>
          <a:prstGeom prst="homePlat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65" y="52"/>
            <a:ext cx="67" cy="15"/>
          </a:xfrm>
          <a:prstGeom prst="rect">
            <a:avLst/>
          </a:prstGeom>
          <a:solidFill>
            <a:srgbClr val="CCFFCC"/>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INDEX</a:t>
            </a:r>
          </a:p>
        </xdr:txBody>
      </xdr:sp>
    </xdr:grpSp>
    <xdr:clientData/>
  </xdr:twoCellAnchor>
  <xdr:twoCellAnchor>
    <xdr:from>
      <xdr:col>6</xdr:col>
      <xdr:colOff>2457450</xdr:colOff>
      <xdr:row>0</xdr:row>
      <xdr:rowOff>9525</xdr:rowOff>
    </xdr:from>
    <xdr:to>
      <xdr:col>6</xdr:col>
      <xdr:colOff>3343275</xdr:colOff>
      <xdr:row>1</xdr:row>
      <xdr:rowOff>0</xdr:rowOff>
    </xdr:to>
    <xdr:grpSp>
      <xdr:nvGrpSpPr>
        <xdr:cNvPr id="4" name="Group 21">
          <a:hlinkClick r:id="rId2"/>
        </xdr:cNvPr>
        <xdr:cNvGrpSpPr>
          <a:grpSpLocks/>
        </xdr:cNvGrpSpPr>
      </xdr:nvGrpSpPr>
      <xdr:grpSpPr>
        <a:xfrm>
          <a:off x="7067550" y="9525"/>
          <a:ext cx="885825" cy="428625"/>
          <a:chOff x="7845033" y="490535"/>
          <a:chExt cx="1055871" cy="438147"/>
        </a:xfrm>
        <a:solidFill>
          <a:srgbClr val="FFFFFF"/>
        </a:solidFill>
      </xdr:grpSpPr>
      <xdr:sp>
        <xdr:nvSpPr>
          <xdr:cNvPr id="5" name="AutoShape 5"/>
          <xdr:cNvSpPr>
            <a:spLocks/>
          </xdr:cNvSpPr>
        </xdr:nvSpPr>
        <xdr:spPr>
          <a:xfrm rot="16200000">
            <a:off x="7845033" y="490535"/>
            <a:ext cx="1055871" cy="438147"/>
          </a:xfrm>
          <a:prstGeom prst="homePlate">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a:hlinkClick r:id="rId3"/>
          </xdr:cNvPr>
          <xdr:cNvSpPr txBox="1">
            <a:spLocks noChangeArrowheads="1"/>
          </xdr:cNvSpPr>
        </xdr:nvSpPr>
        <xdr:spPr>
          <a:xfrm>
            <a:off x="7867734" y="617159"/>
            <a:ext cx="1010469" cy="175259"/>
          </a:xfrm>
          <a:prstGeom prst="rect">
            <a:avLst/>
          </a:prstGeom>
          <a:solidFill>
            <a:srgbClr val="FFFFCC"/>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 TOP</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66675</xdr:rowOff>
    </xdr:from>
    <xdr:to>
      <xdr:col>1</xdr:col>
      <xdr:colOff>1343025</xdr:colOff>
      <xdr:row>0</xdr:row>
      <xdr:rowOff>381000</xdr:rowOff>
    </xdr:to>
    <xdr:grpSp>
      <xdr:nvGrpSpPr>
        <xdr:cNvPr id="1" name="Group 1">
          <a:hlinkClick r:id="rId1"/>
        </xdr:cNvPr>
        <xdr:cNvGrpSpPr>
          <a:grpSpLocks/>
        </xdr:cNvGrpSpPr>
      </xdr:nvGrpSpPr>
      <xdr:grpSpPr>
        <a:xfrm>
          <a:off x="9525" y="66675"/>
          <a:ext cx="1800225" cy="314325"/>
          <a:chOff x="30" y="45"/>
          <a:chExt cx="119" cy="30"/>
        </a:xfrm>
        <a:solidFill>
          <a:srgbClr val="FFFFFF"/>
        </a:solidFill>
      </xdr:grpSpPr>
      <xdr:sp>
        <xdr:nvSpPr>
          <xdr:cNvPr id="2" name="AutoShape 2"/>
          <xdr:cNvSpPr>
            <a:spLocks/>
          </xdr:cNvSpPr>
        </xdr:nvSpPr>
        <xdr:spPr>
          <a:xfrm flipH="1">
            <a:off x="30" y="45"/>
            <a:ext cx="119" cy="30"/>
          </a:xfrm>
          <a:prstGeom prst="homePlat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65" y="52"/>
            <a:ext cx="67" cy="15"/>
          </a:xfrm>
          <a:prstGeom prst="rect">
            <a:avLst/>
          </a:prstGeom>
          <a:solidFill>
            <a:srgbClr val="CCFFCC"/>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INDEX</a:t>
            </a:r>
          </a:p>
        </xdr:txBody>
      </xdr:sp>
    </xdr:grpSp>
    <xdr:clientData/>
  </xdr:twoCellAnchor>
  <xdr:twoCellAnchor>
    <xdr:from>
      <xdr:col>3</xdr:col>
      <xdr:colOff>2638425</xdr:colOff>
      <xdr:row>0</xdr:row>
      <xdr:rowOff>0</xdr:rowOff>
    </xdr:from>
    <xdr:to>
      <xdr:col>3</xdr:col>
      <xdr:colOff>3524250</xdr:colOff>
      <xdr:row>0</xdr:row>
      <xdr:rowOff>428625</xdr:rowOff>
    </xdr:to>
    <xdr:grpSp>
      <xdr:nvGrpSpPr>
        <xdr:cNvPr id="4" name="Group 21">
          <a:hlinkClick r:id="rId2"/>
        </xdr:cNvPr>
        <xdr:cNvGrpSpPr>
          <a:grpSpLocks/>
        </xdr:cNvGrpSpPr>
      </xdr:nvGrpSpPr>
      <xdr:grpSpPr>
        <a:xfrm>
          <a:off x="5534025" y="0"/>
          <a:ext cx="885825" cy="428625"/>
          <a:chOff x="7845033" y="490535"/>
          <a:chExt cx="1055871" cy="438147"/>
        </a:xfrm>
        <a:solidFill>
          <a:srgbClr val="FFFFFF"/>
        </a:solidFill>
      </xdr:grpSpPr>
      <xdr:sp>
        <xdr:nvSpPr>
          <xdr:cNvPr id="5" name="AutoShape 5"/>
          <xdr:cNvSpPr>
            <a:spLocks/>
          </xdr:cNvSpPr>
        </xdr:nvSpPr>
        <xdr:spPr>
          <a:xfrm rot="16200000">
            <a:off x="7845033" y="490535"/>
            <a:ext cx="1055871" cy="438147"/>
          </a:xfrm>
          <a:prstGeom prst="homePlate">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a:hlinkClick r:id="rId3"/>
          </xdr:cNvPr>
          <xdr:cNvSpPr txBox="1">
            <a:spLocks noChangeArrowheads="1"/>
          </xdr:cNvSpPr>
        </xdr:nvSpPr>
        <xdr:spPr>
          <a:xfrm>
            <a:off x="7867734" y="617159"/>
            <a:ext cx="1010469" cy="175259"/>
          </a:xfrm>
          <a:prstGeom prst="rect">
            <a:avLst/>
          </a:prstGeom>
          <a:solidFill>
            <a:srgbClr val="FFFFCC"/>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 TOP</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0</xdr:row>
      <xdr:rowOff>0</xdr:rowOff>
    </xdr:from>
    <xdr:to>
      <xdr:col>10</xdr:col>
      <xdr:colOff>1390650</xdr:colOff>
      <xdr:row>2</xdr:row>
      <xdr:rowOff>9525</xdr:rowOff>
    </xdr:to>
    <xdr:sp>
      <xdr:nvSpPr>
        <xdr:cNvPr id="1" name="Text Box 3"/>
        <xdr:cNvSpPr txBox="1">
          <a:spLocks noChangeArrowheads="1"/>
        </xdr:cNvSpPr>
      </xdr:nvSpPr>
      <xdr:spPr>
        <a:xfrm>
          <a:off x="1009650" y="0"/>
          <a:ext cx="6972300" cy="390525"/>
        </a:xfrm>
        <a:prstGeom prst="rect">
          <a:avLst/>
        </a:prstGeom>
        <a:solidFill>
          <a:srgbClr val="0000FF"/>
        </a:solidFill>
        <a:ln w="9525" cmpd="sng">
          <a:noFill/>
        </a:ln>
      </xdr:spPr>
      <xdr:txBody>
        <a:bodyPr vertOverflow="clip" wrap="square" lIns="45720" tIns="36576" rIns="45720" bIns="0"/>
        <a:p>
          <a:pPr algn="ctr">
            <a:defRPr/>
          </a:pPr>
          <a:r>
            <a:rPr lang="en-US" cap="none" sz="1800" b="1" i="0" u="none" baseline="0">
              <a:solidFill>
                <a:srgbClr val="FFFFFF"/>
              </a:solidFill>
              <a:latin typeface="Arial"/>
              <a:ea typeface="Arial"/>
              <a:cs typeface="Arial"/>
            </a:rPr>
            <a:t>INDEX </a:t>
          </a:r>
          <a:r>
            <a:rPr lang="en-US" cap="none" sz="1400" b="1" i="0" u="none" baseline="0">
              <a:solidFill>
                <a:srgbClr val="FFFFFF"/>
              </a:solidFill>
              <a:latin typeface="Arial"/>
              <a:ea typeface="Arial"/>
              <a:cs typeface="Arial"/>
            </a:rPr>
            <a:t>- click on topic to move to correct page.</a:t>
          </a:r>
          <a:r>
            <a:rPr lang="en-US" cap="none" sz="1800" b="1" i="0" u="none" baseline="0">
              <a:solidFill>
                <a:srgbClr val="FFFFFF"/>
              </a:solidFill>
              <a:latin typeface="Arial"/>
              <a:ea typeface="Arial"/>
              <a:cs typeface="Arial"/>
            </a:rPr>
            <a:t>
</a:t>
          </a:r>
        </a:p>
      </xdr:txBody>
    </xdr:sp>
    <xdr:clientData/>
  </xdr:twoCellAnchor>
  <xdr:twoCellAnchor>
    <xdr:from>
      <xdr:col>1</xdr:col>
      <xdr:colOff>9525</xdr:colOff>
      <xdr:row>0</xdr:row>
      <xdr:rowOff>47625</xdr:rowOff>
    </xdr:from>
    <xdr:to>
      <xdr:col>2</xdr:col>
      <xdr:colOff>371475</xdr:colOff>
      <xdr:row>1</xdr:row>
      <xdr:rowOff>142875</xdr:rowOff>
    </xdr:to>
    <xdr:grpSp>
      <xdr:nvGrpSpPr>
        <xdr:cNvPr id="2" name="Group 8">
          <a:hlinkClick r:id="rId1"/>
        </xdr:cNvPr>
        <xdr:cNvGrpSpPr>
          <a:grpSpLocks/>
        </xdr:cNvGrpSpPr>
      </xdr:nvGrpSpPr>
      <xdr:grpSpPr>
        <a:xfrm>
          <a:off x="200025" y="47625"/>
          <a:ext cx="1457325" cy="285750"/>
          <a:chOff x="30" y="45"/>
          <a:chExt cx="119" cy="30"/>
        </a:xfrm>
        <a:solidFill>
          <a:srgbClr val="FFFFFF"/>
        </a:solidFill>
      </xdr:grpSpPr>
      <xdr:sp>
        <xdr:nvSpPr>
          <xdr:cNvPr id="3" name="AutoShape 9"/>
          <xdr:cNvSpPr>
            <a:spLocks/>
          </xdr:cNvSpPr>
        </xdr:nvSpPr>
        <xdr:spPr>
          <a:xfrm flipH="1">
            <a:off x="30" y="45"/>
            <a:ext cx="119" cy="30"/>
          </a:xfrm>
          <a:prstGeom prst="homePlat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10"/>
          <xdr:cNvSpPr txBox="1">
            <a:spLocks noChangeArrowheads="1"/>
          </xdr:cNvSpPr>
        </xdr:nvSpPr>
        <xdr:spPr>
          <a:xfrm>
            <a:off x="65" y="52"/>
            <a:ext cx="67" cy="15"/>
          </a:xfrm>
          <a:prstGeom prst="rect">
            <a:avLst/>
          </a:prstGeom>
          <a:solidFill>
            <a:srgbClr val="CCFFCC"/>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TITLE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104775</xdr:rowOff>
    </xdr:from>
    <xdr:to>
      <xdr:col>1</xdr:col>
      <xdr:colOff>857250</xdr:colOff>
      <xdr:row>0</xdr:row>
      <xdr:rowOff>447675</xdr:rowOff>
    </xdr:to>
    <xdr:grpSp>
      <xdr:nvGrpSpPr>
        <xdr:cNvPr id="1" name="Group 2">
          <a:hlinkClick r:id="rId1"/>
        </xdr:cNvPr>
        <xdr:cNvGrpSpPr>
          <a:grpSpLocks/>
        </xdr:cNvGrpSpPr>
      </xdr:nvGrpSpPr>
      <xdr:grpSpPr>
        <a:xfrm>
          <a:off x="85725" y="104775"/>
          <a:ext cx="1247775" cy="342900"/>
          <a:chOff x="30" y="45"/>
          <a:chExt cx="119" cy="30"/>
        </a:xfrm>
        <a:solidFill>
          <a:srgbClr val="FFFFFF"/>
        </a:solidFill>
      </xdr:grpSpPr>
      <xdr:sp>
        <xdr:nvSpPr>
          <xdr:cNvPr id="2" name="AutoShape 3"/>
          <xdr:cNvSpPr>
            <a:spLocks/>
          </xdr:cNvSpPr>
        </xdr:nvSpPr>
        <xdr:spPr>
          <a:xfrm flipH="1">
            <a:off x="30" y="45"/>
            <a:ext cx="119" cy="30"/>
          </a:xfrm>
          <a:prstGeom prst="homePlat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65" y="52"/>
            <a:ext cx="64" cy="15"/>
          </a:xfrm>
          <a:prstGeom prst="rect">
            <a:avLst/>
          </a:prstGeom>
          <a:solidFill>
            <a:srgbClr val="CCFFCC"/>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INDEX</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1</xdr:col>
      <xdr:colOff>1028700</xdr:colOff>
      <xdr:row>0</xdr:row>
      <xdr:rowOff>342900</xdr:rowOff>
    </xdr:to>
    <xdr:grpSp>
      <xdr:nvGrpSpPr>
        <xdr:cNvPr id="1" name="Group 1">
          <a:hlinkClick r:id="rId1"/>
        </xdr:cNvPr>
        <xdr:cNvGrpSpPr>
          <a:grpSpLocks/>
        </xdr:cNvGrpSpPr>
      </xdr:nvGrpSpPr>
      <xdr:grpSpPr>
        <a:xfrm>
          <a:off x="9525" y="57150"/>
          <a:ext cx="1457325" cy="285750"/>
          <a:chOff x="30" y="45"/>
          <a:chExt cx="119" cy="30"/>
        </a:xfrm>
        <a:solidFill>
          <a:srgbClr val="FFFFFF"/>
        </a:solidFill>
      </xdr:grpSpPr>
      <xdr:sp>
        <xdr:nvSpPr>
          <xdr:cNvPr id="2" name="AutoShape 2"/>
          <xdr:cNvSpPr>
            <a:spLocks/>
          </xdr:cNvSpPr>
        </xdr:nvSpPr>
        <xdr:spPr>
          <a:xfrm flipH="1">
            <a:off x="30" y="45"/>
            <a:ext cx="119" cy="30"/>
          </a:xfrm>
          <a:prstGeom prst="homePlat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65" y="52"/>
            <a:ext cx="67" cy="15"/>
          </a:xfrm>
          <a:prstGeom prst="rect">
            <a:avLst/>
          </a:prstGeom>
          <a:solidFill>
            <a:srgbClr val="CCFFCC"/>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INDEX</a:t>
            </a:r>
          </a:p>
        </xdr:txBody>
      </xdr:sp>
    </xdr:grpSp>
    <xdr:clientData/>
  </xdr:twoCellAnchor>
  <xdr:twoCellAnchor>
    <xdr:from>
      <xdr:col>4</xdr:col>
      <xdr:colOff>3114675</xdr:colOff>
      <xdr:row>0</xdr:row>
      <xdr:rowOff>38100</xdr:rowOff>
    </xdr:from>
    <xdr:to>
      <xdr:col>4</xdr:col>
      <xdr:colOff>3676650</xdr:colOff>
      <xdr:row>0</xdr:row>
      <xdr:rowOff>419100</xdr:rowOff>
    </xdr:to>
    <xdr:grpSp>
      <xdr:nvGrpSpPr>
        <xdr:cNvPr id="4" name="Group 13">
          <a:hlinkClick r:id="rId2"/>
        </xdr:cNvPr>
        <xdr:cNvGrpSpPr>
          <a:grpSpLocks/>
        </xdr:cNvGrpSpPr>
      </xdr:nvGrpSpPr>
      <xdr:grpSpPr>
        <a:xfrm>
          <a:off x="8410575" y="38100"/>
          <a:ext cx="561975" cy="381000"/>
          <a:chOff x="7845033" y="490535"/>
          <a:chExt cx="1055871" cy="438147"/>
        </a:xfrm>
        <a:solidFill>
          <a:srgbClr val="FFFFFF"/>
        </a:solidFill>
      </xdr:grpSpPr>
      <xdr:sp>
        <xdr:nvSpPr>
          <xdr:cNvPr id="5" name="AutoShape 5"/>
          <xdr:cNvSpPr>
            <a:spLocks/>
          </xdr:cNvSpPr>
        </xdr:nvSpPr>
        <xdr:spPr>
          <a:xfrm rot="16200000">
            <a:off x="7845033" y="490535"/>
            <a:ext cx="1055871" cy="438147"/>
          </a:xfrm>
          <a:prstGeom prst="homePlate">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a:hlinkClick r:id="rId3"/>
          </xdr:cNvPr>
          <xdr:cNvSpPr txBox="1">
            <a:spLocks noChangeArrowheads="1"/>
          </xdr:cNvSpPr>
        </xdr:nvSpPr>
        <xdr:spPr>
          <a:xfrm>
            <a:off x="7862983" y="611025"/>
            <a:ext cx="1019971" cy="186212"/>
          </a:xfrm>
          <a:prstGeom prst="rect">
            <a:avLst/>
          </a:prstGeom>
          <a:solidFill>
            <a:srgbClr val="FFFFCC"/>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 TOP</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13</xdr:col>
      <xdr:colOff>504825</xdr:colOff>
      <xdr:row>30</xdr:row>
      <xdr:rowOff>114300</xdr:rowOff>
    </xdr:to>
    <xdr:sp>
      <xdr:nvSpPr>
        <xdr:cNvPr id="1" name="Text Box 1"/>
        <xdr:cNvSpPr txBox="1">
          <a:spLocks noChangeArrowheads="1"/>
        </xdr:cNvSpPr>
      </xdr:nvSpPr>
      <xdr:spPr>
        <a:xfrm>
          <a:off x="0" y="1209675"/>
          <a:ext cx="8429625" cy="4248150"/>
        </a:xfrm>
        <a:prstGeom prst="rect">
          <a:avLst/>
        </a:prstGeom>
        <a:solidFill>
          <a:srgbClr val="CCFFFF"/>
        </a:solidFill>
        <a:ln w="9525" cmpd="sng">
          <a:solidFill>
            <a:srgbClr val="000000"/>
          </a:solidFill>
          <a:headEnd type="none"/>
          <a:tailEnd type="none"/>
        </a:ln>
      </xdr:spPr>
      <xdr:txBody>
        <a:bodyPr vertOverflow="clip" wrap="square" lIns="54864" tIns="45720" rIns="54864" bIns="0"/>
        <a:p>
          <a:pPr algn="ctr">
            <a:defRPr/>
          </a:pPr>
          <a:r>
            <a:rPr lang="en-US" cap="none" sz="1800" b="0" i="0" u="none" baseline="0">
              <a:solidFill>
                <a:srgbClr val="000000"/>
              </a:solidFill>
              <a:latin typeface="Arial"/>
              <a:ea typeface="Arial"/>
              <a:cs typeface="Arial"/>
            </a:rPr>
            <a:t>Alfa Laval does not report economic factors according to the GRI.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We feel this would duplicate information available in the Annual Report and introduce the possibility of reporting errors.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Please  refer to the current annual report.</a:t>
          </a:r>
        </a:p>
      </xdr:txBody>
    </xdr:sp>
    <xdr:clientData/>
  </xdr:twoCellAnchor>
  <xdr:twoCellAnchor>
    <xdr:from>
      <xdr:col>0</xdr:col>
      <xdr:colOff>9525</xdr:colOff>
      <xdr:row>1</xdr:row>
      <xdr:rowOff>133350</xdr:rowOff>
    </xdr:from>
    <xdr:to>
      <xdr:col>1</xdr:col>
      <xdr:colOff>533400</xdr:colOff>
      <xdr:row>3</xdr:row>
      <xdr:rowOff>95250</xdr:rowOff>
    </xdr:to>
    <xdr:grpSp>
      <xdr:nvGrpSpPr>
        <xdr:cNvPr id="2" name="Group 2">
          <a:hlinkClick r:id="rId1"/>
        </xdr:cNvPr>
        <xdr:cNvGrpSpPr>
          <a:grpSpLocks/>
        </xdr:cNvGrpSpPr>
      </xdr:nvGrpSpPr>
      <xdr:grpSpPr>
        <a:xfrm>
          <a:off x="9525" y="781050"/>
          <a:ext cx="1133475" cy="285750"/>
          <a:chOff x="30" y="45"/>
          <a:chExt cx="119" cy="30"/>
        </a:xfrm>
        <a:solidFill>
          <a:srgbClr val="FFFFFF"/>
        </a:solidFill>
      </xdr:grpSpPr>
      <xdr:sp>
        <xdr:nvSpPr>
          <xdr:cNvPr id="3" name="AutoShape 3"/>
          <xdr:cNvSpPr>
            <a:spLocks/>
          </xdr:cNvSpPr>
        </xdr:nvSpPr>
        <xdr:spPr>
          <a:xfrm flipH="1">
            <a:off x="30" y="45"/>
            <a:ext cx="119" cy="30"/>
          </a:xfrm>
          <a:prstGeom prst="homePlat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4"/>
          <xdr:cNvSpPr txBox="1">
            <a:spLocks noChangeArrowheads="1"/>
          </xdr:cNvSpPr>
        </xdr:nvSpPr>
        <xdr:spPr>
          <a:xfrm>
            <a:off x="65" y="52"/>
            <a:ext cx="67" cy="15"/>
          </a:xfrm>
          <a:prstGeom prst="rect">
            <a:avLst/>
          </a:prstGeom>
          <a:solidFill>
            <a:srgbClr val="CCFFCC"/>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INDEX</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990600</xdr:colOff>
      <xdr:row>1</xdr:row>
      <xdr:rowOff>0</xdr:rowOff>
    </xdr:to>
    <xdr:grpSp>
      <xdr:nvGrpSpPr>
        <xdr:cNvPr id="1" name="Group 21">
          <a:hlinkClick r:id="rId1"/>
        </xdr:cNvPr>
        <xdr:cNvGrpSpPr>
          <a:grpSpLocks/>
        </xdr:cNvGrpSpPr>
      </xdr:nvGrpSpPr>
      <xdr:grpSpPr>
        <a:xfrm>
          <a:off x="0" y="0"/>
          <a:ext cx="1381125" cy="419100"/>
          <a:chOff x="0" y="0"/>
          <a:chExt cx="914400" cy="476250"/>
        </a:xfrm>
        <a:solidFill>
          <a:srgbClr val="FFFFFF"/>
        </a:solidFill>
      </xdr:grpSpPr>
      <xdr:sp>
        <xdr:nvSpPr>
          <xdr:cNvPr id="2" name="AutoShape 1">
            <a:hlinkClick r:id="rId2"/>
          </xdr:cNvPr>
          <xdr:cNvSpPr>
            <a:spLocks/>
          </xdr:cNvSpPr>
        </xdr:nvSpPr>
        <xdr:spPr>
          <a:xfrm flipH="1">
            <a:off x="0" y="0"/>
            <a:ext cx="914400" cy="476250"/>
          </a:xfrm>
          <a:prstGeom prst="homePlate">
            <a:avLst>
              <a:gd name="adj" fmla="val -1648"/>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2"/>
          <xdr:cNvSpPr txBox="1">
            <a:spLocks noChangeArrowheads="1"/>
          </xdr:cNvSpPr>
        </xdr:nvSpPr>
        <xdr:spPr>
          <a:xfrm>
            <a:off x="214427" y="151567"/>
            <a:ext cx="649453" cy="248960"/>
          </a:xfrm>
          <a:prstGeom prst="rect">
            <a:avLst/>
          </a:prstGeom>
          <a:solidFill>
            <a:srgbClr val="CCFFCC"/>
          </a:solidFill>
          <a:ln w="9525" cmpd="sng">
            <a:noFill/>
          </a:ln>
        </xdr:spPr>
        <xdr:txBody>
          <a:bodyPr vertOverflow="clip" wrap="square" lIns="27432" tIns="22860" rIns="0" bIns="0" anchor="ctr"/>
          <a:p>
            <a:pPr algn="ctr">
              <a:defRPr/>
            </a:pPr>
            <a:r>
              <a:rPr lang="en-US" cap="none" sz="1000" b="1" i="0" u="none" baseline="0">
                <a:solidFill>
                  <a:srgbClr val="000000"/>
                </a:solidFill>
                <a:latin typeface="Arial"/>
                <a:ea typeface="Arial"/>
                <a:cs typeface="Arial"/>
              </a:rPr>
              <a:t>TO INDEX</a:t>
            </a:r>
          </a:p>
        </xdr:txBody>
      </xdr:sp>
    </xdr:grpSp>
    <xdr:clientData/>
  </xdr:twoCellAnchor>
  <xdr:twoCellAnchor>
    <xdr:from>
      <xdr:col>8</xdr:col>
      <xdr:colOff>2324100</xdr:colOff>
      <xdr:row>0</xdr:row>
      <xdr:rowOff>152400</xdr:rowOff>
    </xdr:from>
    <xdr:to>
      <xdr:col>9</xdr:col>
      <xdr:colOff>0</xdr:colOff>
      <xdr:row>1</xdr:row>
      <xdr:rowOff>0</xdr:rowOff>
    </xdr:to>
    <xdr:grpSp>
      <xdr:nvGrpSpPr>
        <xdr:cNvPr id="4" name="Group 16"/>
        <xdr:cNvGrpSpPr>
          <a:grpSpLocks/>
        </xdr:cNvGrpSpPr>
      </xdr:nvGrpSpPr>
      <xdr:grpSpPr>
        <a:xfrm>
          <a:off x="8029575" y="152400"/>
          <a:ext cx="790575" cy="266700"/>
          <a:chOff x="7477125" y="161925"/>
          <a:chExt cx="1628503" cy="323850"/>
        </a:xfrm>
        <a:solidFill>
          <a:srgbClr val="FFFFFF"/>
        </a:solidFill>
      </xdr:grpSpPr>
      <xdr:sp>
        <xdr:nvSpPr>
          <xdr:cNvPr id="5" name="AutoShape 11"/>
          <xdr:cNvSpPr>
            <a:spLocks/>
          </xdr:cNvSpPr>
        </xdr:nvSpPr>
        <xdr:spPr>
          <a:xfrm rot="16200000">
            <a:off x="7477125" y="161925"/>
            <a:ext cx="1628503" cy="323850"/>
          </a:xfrm>
          <a:prstGeom prst="homePlate">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12">
            <a:hlinkClick r:id="rId3"/>
          </xdr:cNvPr>
          <xdr:cNvSpPr txBox="1">
            <a:spLocks noChangeArrowheads="1"/>
          </xdr:cNvSpPr>
        </xdr:nvSpPr>
        <xdr:spPr>
          <a:xfrm>
            <a:off x="7516209" y="266043"/>
            <a:ext cx="1510844" cy="219732"/>
          </a:xfrm>
          <a:prstGeom prst="rect">
            <a:avLst/>
          </a:prstGeom>
          <a:solidFill>
            <a:srgbClr val="FFFFCC"/>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 TOP</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2447925</xdr:colOff>
      <xdr:row>0</xdr:row>
      <xdr:rowOff>9525</xdr:rowOff>
    </xdr:from>
    <xdr:to>
      <xdr:col>9</xdr:col>
      <xdr:colOff>9525</xdr:colOff>
      <xdr:row>0</xdr:row>
      <xdr:rowOff>447675</xdr:rowOff>
    </xdr:to>
    <xdr:grpSp>
      <xdr:nvGrpSpPr>
        <xdr:cNvPr id="1" name="Group 13"/>
        <xdr:cNvGrpSpPr>
          <a:grpSpLocks/>
        </xdr:cNvGrpSpPr>
      </xdr:nvGrpSpPr>
      <xdr:grpSpPr>
        <a:xfrm>
          <a:off x="7858125" y="9525"/>
          <a:ext cx="923925" cy="438150"/>
          <a:chOff x="7845033" y="490535"/>
          <a:chExt cx="1055871" cy="438147"/>
        </a:xfrm>
        <a:solidFill>
          <a:srgbClr val="FFFFFF"/>
        </a:solidFill>
      </xdr:grpSpPr>
      <xdr:sp>
        <xdr:nvSpPr>
          <xdr:cNvPr id="2" name="AutoShape 5"/>
          <xdr:cNvSpPr>
            <a:spLocks/>
          </xdr:cNvSpPr>
        </xdr:nvSpPr>
        <xdr:spPr>
          <a:xfrm rot="16200000">
            <a:off x="7845033" y="490535"/>
            <a:ext cx="1055871" cy="438147"/>
          </a:xfrm>
          <a:prstGeom prst="homePlate">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6">
            <a:hlinkClick r:id="rId1"/>
          </xdr:cNvPr>
          <xdr:cNvSpPr txBox="1">
            <a:spLocks noChangeArrowheads="1"/>
          </xdr:cNvSpPr>
        </xdr:nvSpPr>
        <xdr:spPr>
          <a:xfrm>
            <a:off x="7866678" y="614312"/>
            <a:ext cx="1012316" cy="180955"/>
          </a:xfrm>
          <a:prstGeom prst="rect">
            <a:avLst/>
          </a:prstGeom>
          <a:solidFill>
            <a:srgbClr val="FFFFCC"/>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 TOP</a:t>
            </a:r>
          </a:p>
        </xdr:txBody>
      </xdr:sp>
    </xdr:grpSp>
    <xdr:clientData/>
  </xdr:twoCellAnchor>
  <xdr:twoCellAnchor>
    <xdr:from>
      <xdr:col>0</xdr:col>
      <xdr:colOff>0</xdr:colOff>
      <xdr:row>0</xdr:row>
      <xdr:rowOff>9525</xdr:rowOff>
    </xdr:from>
    <xdr:to>
      <xdr:col>1</xdr:col>
      <xdr:colOff>714375</xdr:colOff>
      <xdr:row>1</xdr:row>
      <xdr:rowOff>9525</xdr:rowOff>
    </xdr:to>
    <xdr:grpSp>
      <xdr:nvGrpSpPr>
        <xdr:cNvPr id="4" name="Group 3">
          <a:hlinkClick r:id="rId2"/>
        </xdr:cNvPr>
        <xdr:cNvGrpSpPr>
          <a:grpSpLocks/>
        </xdr:cNvGrpSpPr>
      </xdr:nvGrpSpPr>
      <xdr:grpSpPr>
        <a:xfrm>
          <a:off x="0" y="9525"/>
          <a:ext cx="1143000" cy="476250"/>
          <a:chOff x="30" y="38"/>
          <a:chExt cx="102" cy="42"/>
        </a:xfrm>
        <a:solidFill>
          <a:srgbClr val="FFFFFF"/>
        </a:solidFill>
      </xdr:grpSpPr>
      <xdr:sp>
        <xdr:nvSpPr>
          <xdr:cNvPr id="5" name="AutoShape 1"/>
          <xdr:cNvSpPr>
            <a:spLocks/>
          </xdr:cNvSpPr>
        </xdr:nvSpPr>
        <xdr:spPr>
          <a:xfrm flipH="1">
            <a:off x="30" y="38"/>
            <a:ext cx="101" cy="42"/>
          </a:xfrm>
          <a:prstGeom prst="homePlate">
            <a:avLst>
              <a:gd name="adj" fmla="val 8763"/>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2"/>
          <xdr:cNvSpPr txBox="1">
            <a:spLocks noChangeArrowheads="1"/>
          </xdr:cNvSpPr>
        </xdr:nvSpPr>
        <xdr:spPr>
          <a:xfrm>
            <a:off x="65" y="48"/>
            <a:ext cx="67" cy="21"/>
          </a:xfrm>
          <a:prstGeom prst="rect">
            <a:avLst/>
          </a:prstGeom>
          <a:solidFill>
            <a:srgbClr val="CCFFCC"/>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INDEX</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485775</xdr:colOff>
      <xdr:row>1</xdr:row>
      <xdr:rowOff>0</xdr:rowOff>
    </xdr:to>
    <xdr:grpSp>
      <xdr:nvGrpSpPr>
        <xdr:cNvPr id="1" name="Group 3">
          <a:hlinkClick r:id="rId1"/>
        </xdr:cNvPr>
        <xdr:cNvGrpSpPr>
          <a:grpSpLocks/>
        </xdr:cNvGrpSpPr>
      </xdr:nvGrpSpPr>
      <xdr:grpSpPr>
        <a:xfrm>
          <a:off x="9525" y="0"/>
          <a:ext cx="819150" cy="476250"/>
          <a:chOff x="30" y="38"/>
          <a:chExt cx="119" cy="42"/>
        </a:xfrm>
        <a:solidFill>
          <a:srgbClr val="FFFFFF"/>
        </a:solidFill>
      </xdr:grpSpPr>
      <xdr:sp>
        <xdr:nvSpPr>
          <xdr:cNvPr id="2" name="AutoShape 1"/>
          <xdr:cNvSpPr>
            <a:spLocks/>
          </xdr:cNvSpPr>
        </xdr:nvSpPr>
        <xdr:spPr>
          <a:xfrm flipH="1">
            <a:off x="30" y="38"/>
            <a:ext cx="119" cy="42"/>
          </a:xfrm>
          <a:prstGeom prst="homePlate">
            <a:avLst>
              <a:gd name="adj" fmla="val 15000"/>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2"/>
          <xdr:cNvSpPr txBox="1">
            <a:spLocks noChangeArrowheads="1"/>
          </xdr:cNvSpPr>
        </xdr:nvSpPr>
        <xdr:spPr>
          <a:xfrm>
            <a:off x="65" y="48"/>
            <a:ext cx="66" cy="21"/>
          </a:xfrm>
          <a:prstGeom prst="rect">
            <a:avLst/>
          </a:prstGeom>
          <a:solidFill>
            <a:srgbClr val="CCFFCC"/>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INDEX</a:t>
            </a:r>
          </a:p>
        </xdr:txBody>
      </xdr:sp>
    </xdr:grpSp>
    <xdr:clientData/>
  </xdr:twoCellAnchor>
  <xdr:twoCellAnchor>
    <xdr:from>
      <xdr:col>0</xdr:col>
      <xdr:colOff>0</xdr:colOff>
      <xdr:row>0</xdr:row>
      <xdr:rowOff>9525</xdr:rowOff>
    </xdr:from>
    <xdr:to>
      <xdr:col>1</xdr:col>
      <xdr:colOff>828675</xdr:colOff>
      <xdr:row>0</xdr:row>
      <xdr:rowOff>466725</xdr:rowOff>
    </xdr:to>
    <xdr:grpSp>
      <xdr:nvGrpSpPr>
        <xdr:cNvPr id="4" name="Group 3">
          <a:hlinkClick r:id="rId2"/>
        </xdr:cNvPr>
        <xdr:cNvGrpSpPr>
          <a:grpSpLocks/>
        </xdr:cNvGrpSpPr>
      </xdr:nvGrpSpPr>
      <xdr:grpSpPr>
        <a:xfrm>
          <a:off x="0" y="9525"/>
          <a:ext cx="1171575" cy="457200"/>
          <a:chOff x="30" y="38"/>
          <a:chExt cx="178" cy="42"/>
        </a:xfrm>
        <a:solidFill>
          <a:srgbClr val="FFFFFF"/>
        </a:solidFill>
      </xdr:grpSpPr>
      <xdr:sp>
        <xdr:nvSpPr>
          <xdr:cNvPr id="5" name="AutoShape 1"/>
          <xdr:cNvSpPr>
            <a:spLocks/>
          </xdr:cNvSpPr>
        </xdr:nvSpPr>
        <xdr:spPr>
          <a:xfrm flipH="1">
            <a:off x="30" y="38"/>
            <a:ext cx="178" cy="42"/>
          </a:xfrm>
          <a:prstGeom prst="homePlate">
            <a:avLst>
              <a:gd name="adj" fmla="val 26601"/>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2"/>
          <xdr:cNvSpPr txBox="1">
            <a:spLocks noChangeArrowheads="1"/>
          </xdr:cNvSpPr>
        </xdr:nvSpPr>
        <xdr:spPr>
          <a:xfrm>
            <a:off x="65" y="50"/>
            <a:ext cx="113" cy="18"/>
          </a:xfrm>
          <a:prstGeom prst="rect">
            <a:avLst/>
          </a:prstGeom>
          <a:solidFill>
            <a:srgbClr val="CCFFCC"/>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INDEX</a:t>
            </a:r>
          </a:p>
        </xdr:txBody>
      </xdr:sp>
    </xdr:grpSp>
    <xdr:clientData/>
  </xdr:twoCellAnchor>
  <xdr:twoCellAnchor>
    <xdr:from>
      <xdr:col>8</xdr:col>
      <xdr:colOff>2286000</xdr:colOff>
      <xdr:row>0</xdr:row>
      <xdr:rowOff>28575</xdr:rowOff>
    </xdr:from>
    <xdr:to>
      <xdr:col>8</xdr:col>
      <xdr:colOff>3076575</xdr:colOff>
      <xdr:row>0</xdr:row>
      <xdr:rowOff>466725</xdr:rowOff>
    </xdr:to>
    <xdr:grpSp>
      <xdr:nvGrpSpPr>
        <xdr:cNvPr id="7" name="Group 21">
          <a:hlinkClick r:id="rId3"/>
        </xdr:cNvPr>
        <xdr:cNvGrpSpPr>
          <a:grpSpLocks/>
        </xdr:cNvGrpSpPr>
      </xdr:nvGrpSpPr>
      <xdr:grpSpPr>
        <a:xfrm>
          <a:off x="8001000" y="28575"/>
          <a:ext cx="790575" cy="438150"/>
          <a:chOff x="7845033" y="490535"/>
          <a:chExt cx="1055871" cy="438147"/>
        </a:xfrm>
        <a:solidFill>
          <a:srgbClr val="FFFFFF"/>
        </a:solidFill>
      </xdr:grpSpPr>
      <xdr:sp>
        <xdr:nvSpPr>
          <xdr:cNvPr id="8" name="AutoShape 5"/>
          <xdr:cNvSpPr>
            <a:spLocks/>
          </xdr:cNvSpPr>
        </xdr:nvSpPr>
        <xdr:spPr>
          <a:xfrm rot="16200000">
            <a:off x="7845033" y="490535"/>
            <a:ext cx="1055871" cy="438147"/>
          </a:xfrm>
          <a:prstGeom prst="homePlate">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 Box 6">
            <a:hlinkClick r:id="rId4"/>
          </xdr:cNvPr>
          <xdr:cNvSpPr txBox="1">
            <a:spLocks noChangeArrowheads="1"/>
          </xdr:cNvSpPr>
        </xdr:nvSpPr>
        <xdr:spPr>
          <a:xfrm>
            <a:off x="7857703" y="614312"/>
            <a:ext cx="1030530" cy="180955"/>
          </a:xfrm>
          <a:prstGeom prst="rect">
            <a:avLst/>
          </a:prstGeom>
          <a:solidFill>
            <a:srgbClr val="FFFFCC"/>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 TOP</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2</xdr:col>
      <xdr:colOff>866775</xdr:colOff>
      <xdr:row>1</xdr:row>
      <xdr:rowOff>0</xdr:rowOff>
    </xdr:to>
    <xdr:grpSp>
      <xdr:nvGrpSpPr>
        <xdr:cNvPr id="1" name="Group 1">
          <a:hlinkClick r:id="rId1"/>
        </xdr:cNvPr>
        <xdr:cNvGrpSpPr>
          <a:grpSpLocks/>
        </xdr:cNvGrpSpPr>
      </xdr:nvGrpSpPr>
      <xdr:grpSpPr>
        <a:xfrm>
          <a:off x="9525" y="0"/>
          <a:ext cx="1524000" cy="438150"/>
          <a:chOff x="30" y="45"/>
          <a:chExt cx="119" cy="30"/>
        </a:xfrm>
        <a:solidFill>
          <a:srgbClr val="FFFFFF"/>
        </a:solidFill>
      </xdr:grpSpPr>
      <xdr:sp>
        <xdr:nvSpPr>
          <xdr:cNvPr id="2" name="AutoShape 2"/>
          <xdr:cNvSpPr>
            <a:spLocks/>
          </xdr:cNvSpPr>
        </xdr:nvSpPr>
        <xdr:spPr>
          <a:xfrm flipH="1">
            <a:off x="30" y="45"/>
            <a:ext cx="119" cy="30"/>
          </a:xfrm>
          <a:prstGeom prst="homePlat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65" y="52"/>
            <a:ext cx="68" cy="15"/>
          </a:xfrm>
          <a:prstGeom prst="rect">
            <a:avLst/>
          </a:prstGeom>
          <a:solidFill>
            <a:srgbClr val="CCFFCC"/>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INDEX</a:t>
            </a:r>
          </a:p>
        </xdr:txBody>
      </xdr:sp>
    </xdr:grpSp>
    <xdr:clientData/>
  </xdr:twoCellAnchor>
  <xdr:twoCellAnchor>
    <xdr:from>
      <xdr:col>3</xdr:col>
      <xdr:colOff>4562475</xdr:colOff>
      <xdr:row>0</xdr:row>
      <xdr:rowOff>9525</xdr:rowOff>
    </xdr:from>
    <xdr:to>
      <xdr:col>3</xdr:col>
      <xdr:colOff>5124450</xdr:colOff>
      <xdr:row>1</xdr:row>
      <xdr:rowOff>9525</xdr:rowOff>
    </xdr:to>
    <xdr:grpSp>
      <xdr:nvGrpSpPr>
        <xdr:cNvPr id="4" name="Group 21">
          <a:hlinkClick r:id="rId2"/>
        </xdr:cNvPr>
        <xdr:cNvGrpSpPr>
          <a:grpSpLocks/>
        </xdr:cNvGrpSpPr>
      </xdr:nvGrpSpPr>
      <xdr:grpSpPr>
        <a:xfrm>
          <a:off x="7762875" y="9525"/>
          <a:ext cx="561975" cy="438150"/>
          <a:chOff x="7845033" y="490535"/>
          <a:chExt cx="1055871" cy="438147"/>
        </a:xfrm>
        <a:solidFill>
          <a:srgbClr val="FFFFFF"/>
        </a:solidFill>
      </xdr:grpSpPr>
      <xdr:sp>
        <xdr:nvSpPr>
          <xdr:cNvPr id="5" name="AutoShape 5"/>
          <xdr:cNvSpPr>
            <a:spLocks/>
          </xdr:cNvSpPr>
        </xdr:nvSpPr>
        <xdr:spPr>
          <a:xfrm rot="16200000">
            <a:off x="7845033" y="490535"/>
            <a:ext cx="1055871" cy="438147"/>
          </a:xfrm>
          <a:prstGeom prst="homePlate">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a:hlinkClick r:id="rId3"/>
          </xdr:cNvPr>
          <xdr:cNvSpPr txBox="1">
            <a:spLocks noChangeArrowheads="1"/>
          </xdr:cNvSpPr>
        </xdr:nvSpPr>
        <xdr:spPr>
          <a:xfrm>
            <a:off x="7862983" y="614312"/>
            <a:ext cx="1019971" cy="180955"/>
          </a:xfrm>
          <a:prstGeom prst="rect">
            <a:avLst/>
          </a:prstGeom>
          <a:solidFill>
            <a:srgbClr val="FFFFCC"/>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 TOP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_NO_UNITS" TargetMode="External" /><Relationship Id="rId2" Type="http://schemas.openxmlformats.org/officeDocument/2006/relationships/hyperlink" Target="C_NO_UNITS2" TargetMode="External" /><Relationship Id="rId3" Type="http://schemas.openxmlformats.org/officeDocument/2006/relationships/hyperlink" Target="M_MATERIALS" TargetMode="External" /><Relationship Id="rId4" Type="http://schemas.openxmlformats.org/officeDocument/2006/relationships/hyperlink" Target="M_DIRECT_ENERGY" TargetMode="External" /><Relationship Id="rId5" Type="http://schemas.openxmlformats.org/officeDocument/2006/relationships/hyperlink" Target="C_DIRECT_ENERGY2" TargetMode="External" /><Relationship Id="rId6" Type="http://schemas.openxmlformats.org/officeDocument/2006/relationships/hyperlink" Target="M_EN4_INDIRECT" TargetMode="External" /><Relationship Id="rId7" Type="http://schemas.openxmlformats.org/officeDocument/2006/relationships/hyperlink" Target="C_EN4_INDIRECT_ENERGY" TargetMode="External" /><Relationship Id="rId8" Type="http://schemas.openxmlformats.org/officeDocument/2006/relationships/hyperlink" Target="M_EN8_WATER" TargetMode="External" /><Relationship Id="rId9" Type="http://schemas.openxmlformats.org/officeDocument/2006/relationships/hyperlink" Target="C_EN8_WATER" TargetMode="External" /><Relationship Id="rId10" Type="http://schemas.openxmlformats.org/officeDocument/2006/relationships/hyperlink" Target="M_GHG" TargetMode="External" /><Relationship Id="rId11" Type="http://schemas.openxmlformats.org/officeDocument/2006/relationships/hyperlink" Target="C_GHG" TargetMode="External" /><Relationship Id="rId12" Type="http://schemas.openxmlformats.org/officeDocument/2006/relationships/hyperlink" Target="O_NO_UNITS" TargetMode="External" /><Relationship Id="rId13" Type="http://schemas.openxmlformats.org/officeDocument/2006/relationships/hyperlink" Target="O_MATERIALS" TargetMode="External" /><Relationship Id="rId14" Type="http://schemas.openxmlformats.org/officeDocument/2006/relationships/hyperlink" Target="O_DIRECT_ENERGY" TargetMode="External" /><Relationship Id="rId15" Type="http://schemas.openxmlformats.org/officeDocument/2006/relationships/hyperlink" Target="O_EN4_INDIRECT_ENERGY2" TargetMode="External" /><Relationship Id="rId16" Type="http://schemas.openxmlformats.org/officeDocument/2006/relationships/hyperlink" Target="O_EN8_WATER" TargetMode="External" /><Relationship Id="rId17" Type="http://schemas.openxmlformats.org/officeDocument/2006/relationships/hyperlink" Target="O_GHG" TargetMode="External" /><Relationship Id="rId18" Type="http://schemas.openxmlformats.org/officeDocument/2006/relationships/hyperlink" Target="M_EN29_TRANS" TargetMode="External" /><Relationship Id="rId19" Type="http://schemas.openxmlformats.org/officeDocument/2006/relationships/drawing" Target="../drawings/drawing2.x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falaval.com/about-us/sustainability/reports/pages/reports.aspx" TargetMode="External" /><Relationship Id="rId2" Type="http://schemas.openxmlformats.org/officeDocument/2006/relationships/hyperlink" Target="mailto:gabriella.grotte@alfalaval.comdavid.ford@alfalaval.com" TargetMode="External" /><Relationship Id="rId3" Type="http://schemas.openxmlformats.org/officeDocument/2006/relationships/hyperlink" Target="mailto:gabriella.grotte@alfalaval.comdavid.ford@alfalaval.com" TargetMode="External" /><Relationship Id="rId4" Type="http://schemas.openxmlformats.org/officeDocument/2006/relationships/hyperlink" Target="http://www.alfalaval.com/about-us/sustainability/reports/pages/reports.aspx"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abriella.grotte@alfalaval.comdavid.ford@alfalaval.com" TargetMode="External" /><Relationship Id="rId2" Type="http://schemas.openxmlformats.org/officeDocument/2006/relationships/hyperlink" Target="http://www.alfalaval.com/about-us/sustainability/reports/pages/reports.aspx" TargetMode="External" /><Relationship Id="rId3" Type="http://schemas.openxmlformats.org/officeDocument/2006/relationships/hyperlink" Target="http://www.alfalaval.com/about-us/business-principles/transparency/downloads/Documents/Appendix1_BP_ProgressReport_2007.pdf" TargetMode="External" /><Relationship Id="rId4" Type="http://schemas.openxmlformats.org/officeDocument/2006/relationships/hyperlink" Target="http://www.alfalaval.com/about-us/sustainability/reports/pages/reports.aspx" TargetMode="External" /><Relationship Id="rId5" Type="http://schemas.openxmlformats.org/officeDocument/2006/relationships/hyperlink" Target="http://www.alfalaval.com/about-us/sustainability/reports/pages/reports.aspx" TargetMode="External" /><Relationship Id="rId6" Type="http://schemas.openxmlformats.org/officeDocument/2006/relationships/hyperlink" Target="http://www.alfalaval.com/about-us/sustainability/reports/pages/reports.aspx" TargetMode="External" /><Relationship Id="rId7" Type="http://schemas.openxmlformats.org/officeDocument/2006/relationships/drawing" Target="../drawings/drawing4.xm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lfalaval.com/about-us/for-suppliers/black-and-grey-list/pages/black-and-grey-list.aspx"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codesign.lboro.ac.uk/index.php?section=73"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lfalaval.com/solution-finder/products/pages/default.aspx?type=ProductCategory&amp;firstItemID=366c017f-e3c1-40c5-b6f8-d05848e4c38b" TargetMode="External" /><Relationship Id="rId2" Type="http://schemas.openxmlformats.org/officeDocument/2006/relationships/hyperlink" Target="http://www.alfalaval.com/solution-finder/customer-stories/Pages/Bionor.aspx" TargetMode="External" /><Relationship Id="rId3" Type="http://schemas.openxmlformats.org/officeDocument/2006/relationships/hyperlink" Target="http://www.alfalaval.com/solution-finder/customer-stories/Pages/Desalination-dha-cogen.aspx" TargetMode="External" /><Relationship Id="rId4" Type="http://schemas.openxmlformats.org/officeDocument/2006/relationships/hyperlink" Target="http://www.alfalaval.com/solution-finder/customer-stories/Pages/Olympics-beijing.aspx" TargetMode="External" /><Relationship Id="rId5" Type="http://schemas.openxmlformats.org/officeDocument/2006/relationships/hyperlink" Target="http://www.alfalaval.com/solution-finder/customer-stories/Pages/Heating-russia.aspx" TargetMode="External" /><Relationship Id="rId6" Type="http://schemas.openxmlformats.org/officeDocument/2006/relationships/hyperlink" Target="http://www.alfalaval.com/solution-finder/customer-stories/Pages/Lakeview-wastewater.aspx" TargetMode="External" /><Relationship Id="rId7" Type="http://schemas.openxmlformats.org/officeDocument/2006/relationships/hyperlink" Target="http://www.alfalaval.com/solution-finder/customer-stories/Pages/Svalbard.aspx" TargetMode="External" /><Relationship Id="rId8" Type="http://schemas.openxmlformats.org/officeDocument/2006/relationships/hyperlink" Target="http://www.alfalaval.com/solution-finder/customer-stories/Pages/chile-copper.aspx" TargetMode="External" /><Relationship Id="rId9" Type="http://schemas.openxmlformats.org/officeDocument/2006/relationships/hyperlink" Target="http://www.alfalaval.com/solution-finder/customer-stories/Pages/china-nuclear.aspx" TargetMode="External" /><Relationship Id="rId10" Type="http://schemas.openxmlformats.org/officeDocument/2006/relationships/hyperlink" Target="http://www.alfalaval.com/customer-stories/here-magazine/here-no-25/Documents/Here25_ENG.pdf" TargetMode="External" /><Relationship Id="rId11" Type="http://schemas.openxmlformats.org/officeDocument/2006/relationships/hyperlink" Target="http://www.alfalaval.com/customer-stories/here-magazine/here-no-25/Documents/Here25_ENG.pdf" TargetMode="External" /><Relationship Id="rId12" Type="http://schemas.openxmlformats.org/officeDocument/2006/relationships/hyperlink" Target="http://www.alfalaval.com/customer-stories/here-magazine/here-no-25/Documents/Here25_ENG.pdf" TargetMode="External" /><Relationship Id="rId13" Type="http://schemas.openxmlformats.org/officeDocument/2006/relationships/hyperlink" Target="http://www.alfalaval.com/customer-stories/here-magazine/here-no-25/Documents/Here25_ENG.pdf" TargetMode="External" /><Relationship Id="rId14" Type="http://schemas.openxmlformats.org/officeDocument/2006/relationships/hyperlink" Target="http://www.alfalaval.com/customer-stories/here-magazine/here-no-25/Documents/Here25_ENG.pdf" TargetMode="External" /><Relationship Id="rId15" Type="http://schemas.openxmlformats.org/officeDocument/2006/relationships/hyperlink" Target="http://www.alfalaval.com/customer-stories/here-magazine/here-no-25/Documents/Here25_ENG.pdf" TargetMode="External" /><Relationship Id="rId16" Type="http://schemas.openxmlformats.org/officeDocument/2006/relationships/hyperlink" Target="http://www.alfalaval.com/customer-stories/here-magazine/here-no-25/Documents/Here25_ENG.pdf" TargetMode="External" /><Relationship Id="rId17" Type="http://schemas.openxmlformats.org/officeDocument/2006/relationships/hyperlink" Target="http://www.alfalaval.com/customer-stories/here-magazine/here-no-25/Documents/Here25_ENG.pdf" TargetMode="External" /><Relationship Id="rId18" Type="http://schemas.openxmlformats.org/officeDocument/2006/relationships/hyperlink" Target="http://www.alfalaval.com/solution-finder/customer-stories/Pages/Capturethedream.aspx" TargetMode="External" /><Relationship Id="rId19" Type="http://schemas.openxmlformats.org/officeDocument/2006/relationships/hyperlink" Target="http://www.alfalaval.com/customer-stories/here-magazine/here-no-26/Documents/Here26_ENG.pdf" TargetMode="External" /><Relationship Id="rId20" Type="http://schemas.openxmlformats.org/officeDocument/2006/relationships/hyperlink" Target="http://www.alfalaval.com/solution-finder/customer-stories/Pages/Everydrillersdream.aspx" TargetMode="External" /><Relationship Id="rId21" Type="http://schemas.openxmlformats.org/officeDocument/2006/relationships/hyperlink" Target="http://www.alfalaval.com/solution-finder/customer-stories/Pages/Brightfuture.aspx" TargetMode="External" /><Relationship Id="rId22" Type="http://schemas.openxmlformats.org/officeDocument/2006/relationships/hyperlink" Target="http://www.alfalaval.com/solution-finder/customer-stories/Pages/Atowertoadmire.aspx" TargetMode="External" /><Relationship Id="rId23" Type="http://schemas.openxmlformats.org/officeDocument/2006/relationships/hyperlink" Target="http://www.alfalaval.com/customer-stories/here-magazine/here-no-26/Documents/Here26_ENG.pdf" TargetMode="External" /><Relationship Id="rId24" Type="http://schemas.openxmlformats.org/officeDocument/2006/relationships/hyperlink" Target="http://www.alfalaval.com/customer-stories/here-magazine/here-no-26/Documents/Here26_ENG.pdf" TargetMode="External" /><Relationship Id="rId25" Type="http://schemas.openxmlformats.org/officeDocument/2006/relationships/hyperlink" Target="http://www.alfalaval.com/customer-stories/here-magazine/here-no-26/Documents/Here26_ENG.pdf" TargetMode="External" /><Relationship Id="rId26" Type="http://schemas.openxmlformats.org/officeDocument/2006/relationships/hyperlink" Target="http://www.alfalaval.com/customer-stories/here-magazine/here-no-26/Documents/Here26_ENG.pdf" TargetMode="External" /><Relationship Id="rId27" Type="http://schemas.openxmlformats.org/officeDocument/2006/relationships/hyperlink" Target="http://www.alfalaval.com/customer-stories/here-magazine/here-no-26/Documents/Here26_ENG.pdf" TargetMode="External" /><Relationship Id="rId28" Type="http://schemas.openxmlformats.org/officeDocument/2006/relationships/hyperlink" Target="http://www.alfalaval.com/solution-finder/customer-stories/Pages/Parisianplumbing.aspx" TargetMode="External" /><Relationship Id="rId29" Type="http://schemas.openxmlformats.org/officeDocument/2006/relationships/hyperlink" Target="http://www.alfalaval.com/customer-stories/here-magazine/pages/latest-issue-of-here-magazine.aspx" TargetMode="External" /><Relationship Id="rId30" Type="http://schemas.openxmlformats.org/officeDocument/2006/relationships/hyperlink" Target="http://www.alfalaval.com/solution-finder/customer-stories/Pages/Bringingwastewaterbacktolife.aspx" TargetMode="External" /><Relationship Id="rId31" Type="http://schemas.openxmlformats.org/officeDocument/2006/relationships/hyperlink" Target="http://www.alfalaval.com/solution-finder/customer-stories/Pages/heatingupharjavalta.aspx" TargetMode="External" /><Relationship Id="rId32" Type="http://schemas.openxmlformats.org/officeDocument/2006/relationships/hyperlink" Target="http://www.alfalaval.com/solution-finder/customer-stories/Pages/Fromacidtoeels.aspx" TargetMode="External" /><Relationship Id="rId33" Type="http://schemas.openxmlformats.org/officeDocument/2006/relationships/hyperlink" Target="http://www.alfalaval.com/solution-finder/customer-stories/Pages/Friendlyfuels.aspx" TargetMode="External" /><Relationship Id="rId34" Type="http://schemas.openxmlformats.org/officeDocument/2006/relationships/hyperlink" Target="http://www.alfalaval.com/solution-finder/customer-stories/Pages/Hotwater.aspx" TargetMode="External" /><Relationship Id="rId35" Type="http://schemas.openxmlformats.org/officeDocument/2006/relationships/hyperlink" Target="http://www.alfalaval.com/solution-finder/customer-stories/Pages/cash-from-trash-biofuel.aspx" TargetMode="External" /><Relationship Id="rId36" Type="http://schemas.openxmlformats.org/officeDocument/2006/relationships/hyperlink" Target="http://www.alfalaval.com/solution-finder/customer-stories/Pages/twofold-triumph.aspx" TargetMode="External" /><Relationship Id="rId37" Type="http://schemas.openxmlformats.org/officeDocument/2006/relationships/hyperlink" Target="http://www.alfalaval.com/customer-stories/here-magazine/here-magazine-no-27/Documents/HERE_27master_low.pdf" TargetMode="External" /><Relationship Id="rId38" Type="http://schemas.openxmlformats.org/officeDocument/2006/relationships/hyperlink" Target="http://www.alfalaval.com/customer-stories/here-magazine/here-magazine-no-27/Documents/HERE_27master_low.pdf" TargetMode="External" /><Relationship Id="rId39" Type="http://schemas.openxmlformats.org/officeDocument/2006/relationships/hyperlink" Target="http://www.alfalaval.com/solution-finder/customer-stories/Pages/cooling-naturally-copenhagen.aspx" TargetMode="External" /><Relationship Id="rId40" Type="http://schemas.openxmlformats.org/officeDocument/2006/relationships/hyperlink" Target="http://www.alfalaval.com/solution-finder/customer-stories/Pages/teamwork-that-matters.aspx" TargetMode="External" /><Relationship Id="rId41" Type="http://schemas.openxmlformats.org/officeDocument/2006/relationships/hyperlink" Target="http://www.alfalaval.com/solution-finder/customer-stories/Pages/preserving-the-big-blue.aspx" TargetMode="External" /><Relationship Id="rId42" Type="http://schemas.openxmlformats.org/officeDocument/2006/relationships/hyperlink" Target="http://www.alfalaval.com/customer-stories/here-magazine/Documents/Here_28_MAS_low.pdf" TargetMode="External" /><Relationship Id="rId43" Type="http://schemas.openxmlformats.org/officeDocument/2006/relationships/hyperlink" Target="http://www.alfalaval.com/customer-stories/here-magazine/Documents/Here_28_MAS_low.pdf" TargetMode="External" /><Relationship Id="rId44" Type="http://schemas.openxmlformats.org/officeDocument/2006/relationships/hyperlink" Target="http://www.alfalaval.com/customer-stories/here-magazine/Documents/Here_28_MAS_low.pdf" TargetMode="External" /><Relationship Id="rId45" Type="http://schemas.openxmlformats.org/officeDocument/2006/relationships/hyperlink" Target="http://www.alfalaval.com/customer-stories/here-magazine/Documents/Here_28_MAS_low.pdf" TargetMode="External" /><Relationship Id="rId46" Type="http://schemas.openxmlformats.org/officeDocument/2006/relationships/drawing" Target="../drawings/drawing9.xml" /><Relationship Id="rId47"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showRowColHeaders="0" tabSelected="1" zoomScalePageLayoutView="0" workbookViewId="0" topLeftCell="A1">
      <selection activeCell="A1" sqref="A1"/>
    </sheetView>
  </sheetViews>
  <sheetFormatPr defaultColWidth="9.140625" defaultRowHeight="12.75"/>
  <cols>
    <col min="1" max="1" width="9.140625" style="56" customWidth="1"/>
    <col min="2" max="2" width="23.8515625" style="56" customWidth="1"/>
    <col min="3" max="3" width="55.28125" style="56" customWidth="1"/>
    <col min="4" max="5" width="9.140625" style="56" customWidth="1"/>
    <col min="6" max="6" width="34.57421875" style="56" customWidth="1"/>
    <col min="7" max="16384" width="9.140625" style="56" customWidth="1"/>
  </cols>
  <sheetData>
    <row r="1" spans="1:6" ht="12.75">
      <c r="A1" s="42"/>
      <c r="B1" s="42"/>
      <c r="C1" s="42"/>
      <c r="D1" s="42"/>
      <c r="E1" s="42"/>
      <c r="F1" s="42"/>
    </row>
    <row r="2" spans="1:6" ht="12.75">
      <c r="A2" s="42"/>
      <c r="B2" s="42"/>
      <c r="C2" s="42"/>
      <c r="D2" s="42"/>
      <c r="E2" s="42"/>
      <c r="F2" s="42"/>
    </row>
    <row r="3" spans="1:6" ht="12.75">
      <c r="A3" s="42"/>
      <c r="B3" s="42"/>
      <c r="C3" s="42"/>
      <c r="D3" s="42"/>
      <c r="E3" s="42"/>
      <c r="F3" s="42"/>
    </row>
    <row r="4" spans="1:6" ht="12.75">
      <c r="A4" s="42"/>
      <c r="B4" s="42"/>
      <c r="C4" s="42"/>
      <c r="D4" s="42"/>
      <c r="E4" s="42"/>
      <c r="F4" s="42"/>
    </row>
    <row r="5" spans="1:6" ht="12.75">
      <c r="A5" s="42"/>
      <c r="B5" s="42"/>
      <c r="C5" s="42"/>
      <c r="D5" s="42"/>
      <c r="E5" s="42"/>
      <c r="F5" s="42"/>
    </row>
    <row r="6" spans="1:6" ht="12.75">
      <c r="A6" s="42"/>
      <c r="B6" s="42"/>
      <c r="C6" s="42"/>
      <c r="D6" s="42"/>
      <c r="E6" s="42"/>
      <c r="F6" s="42"/>
    </row>
    <row r="7" spans="1:6" ht="12.75">
      <c r="A7" s="42"/>
      <c r="B7" s="42"/>
      <c r="C7" s="42"/>
      <c r="D7" s="42"/>
      <c r="E7" s="42"/>
      <c r="F7" s="42"/>
    </row>
    <row r="8" spans="1:6" ht="12.75">
      <c r="A8" s="42"/>
      <c r="B8" s="42"/>
      <c r="C8" s="42"/>
      <c r="D8" s="42"/>
      <c r="E8" s="42"/>
      <c r="F8" s="42"/>
    </row>
    <row r="9" spans="1:6" ht="12.75">
      <c r="A9" s="42"/>
      <c r="B9" s="42"/>
      <c r="C9" s="42"/>
      <c r="D9" s="42"/>
      <c r="E9" s="42"/>
      <c r="F9" s="42"/>
    </row>
    <row r="10" spans="1:6" ht="12.75">
      <c r="A10" s="42"/>
      <c r="B10" s="42"/>
      <c r="C10" s="42"/>
      <c r="D10" s="42"/>
      <c r="E10" s="42"/>
      <c r="F10" s="42"/>
    </row>
    <row r="11" spans="1:6" ht="12.75">
      <c r="A11" s="42"/>
      <c r="B11" s="42"/>
      <c r="C11" s="42"/>
      <c r="D11" s="42"/>
      <c r="E11" s="42"/>
      <c r="F11" s="42"/>
    </row>
    <row r="12" spans="1:6" ht="12.75">
      <c r="A12" s="42"/>
      <c r="B12" s="42"/>
      <c r="C12" s="42"/>
      <c r="D12" s="42"/>
      <c r="E12" s="42"/>
      <c r="F12" s="42"/>
    </row>
    <row r="13" spans="1:6" ht="12.75">
      <c r="A13" s="42"/>
      <c r="B13" s="42"/>
      <c r="C13" s="42"/>
      <c r="D13" s="42"/>
      <c r="E13" s="42"/>
      <c r="F13" s="42"/>
    </row>
    <row r="14" spans="1:6" ht="12.75">
      <c r="A14" s="42"/>
      <c r="B14" s="42"/>
      <c r="C14" s="42"/>
      <c r="D14" s="42"/>
      <c r="E14" s="42"/>
      <c r="F14" s="42"/>
    </row>
    <row r="15" spans="1:6" ht="12.75">
      <c r="A15" s="42"/>
      <c r="B15" s="42"/>
      <c r="C15" s="42"/>
      <c r="D15" s="42"/>
      <c r="E15" s="42"/>
      <c r="F15" s="42"/>
    </row>
    <row r="16" spans="1:6" ht="12.75">
      <c r="A16" s="42"/>
      <c r="B16" s="42"/>
      <c r="C16" s="42"/>
      <c r="D16" s="42"/>
      <c r="E16" s="42"/>
      <c r="F16" s="42"/>
    </row>
    <row r="17" spans="1:6" ht="12.75">
      <c r="A17" s="42"/>
      <c r="B17" s="42"/>
      <c r="C17" s="42"/>
      <c r="D17" s="42"/>
      <c r="E17" s="42"/>
      <c r="F17" s="42"/>
    </row>
    <row r="18" spans="1:6" ht="36" customHeight="1">
      <c r="A18" s="42"/>
      <c r="B18" s="41"/>
      <c r="C18" s="42"/>
      <c r="D18" s="42"/>
      <c r="E18" s="42"/>
      <c r="F18" s="42"/>
    </row>
    <row r="19" spans="1:6" ht="15">
      <c r="A19" s="42"/>
      <c r="B19" s="43"/>
      <c r="C19" s="44"/>
      <c r="D19" s="42"/>
      <c r="E19" s="42"/>
      <c r="F19" s="42"/>
    </row>
    <row r="20" spans="1:6" ht="20.25">
      <c r="A20" s="42"/>
      <c r="B20" s="46" t="s">
        <v>364</v>
      </c>
      <c r="C20" s="44"/>
      <c r="D20" s="42"/>
      <c r="E20" s="42"/>
      <c r="F20" s="42"/>
    </row>
    <row r="21" spans="1:6" ht="15">
      <c r="A21" s="42"/>
      <c r="B21" s="43"/>
      <c r="C21" s="44"/>
      <c r="D21" s="42"/>
      <c r="E21" s="42"/>
      <c r="F21" s="42"/>
    </row>
    <row r="22" spans="1:6" ht="15">
      <c r="A22" s="42"/>
      <c r="B22" s="43"/>
      <c r="C22" s="44"/>
      <c r="D22" s="42"/>
      <c r="E22" s="42"/>
      <c r="F22" s="42"/>
    </row>
    <row r="23" spans="1:6" ht="15">
      <c r="A23" s="42"/>
      <c r="B23" s="43"/>
      <c r="C23" s="44"/>
      <c r="D23" s="42"/>
      <c r="E23" s="42"/>
      <c r="F23" s="42"/>
    </row>
    <row r="24" spans="1:6" ht="15">
      <c r="A24" s="42"/>
      <c r="B24" s="43"/>
      <c r="C24" s="44"/>
      <c r="D24" s="42"/>
      <c r="E24" s="42"/>
      <c r="F24" s="42"/>
    </row>
    <row r="25" spans="1:6" ht="171.75" customHeight="1">
      <c r="A25" s="42"/>
      <c r="B25" s="43"/>
      <c r="C25" s="44"/>
      <c r="D25" s="42"/>
      <c r="E25" s="42"/>
      <c r="F25" s="42"/>
    </row>
    <row r="26" spans="2:3" ht="15">
      <c r="B26" s="159"/>
      <c r="C26" s="160"/>
    </row>
    <row r="27" spans="2:3" ht="15">
      <c r="B27" s="159"/>
      <c r="C27" s="160"/>
    </row>
    <row r="28" spans="2:3" ht="15">
      <c r="B28" s="62"/>
      <c r="C28" s="62"/>
    </row>
    <row r="29" spans="2:3" ht="15">
      <c r="B29" s="62"/>
      <c r="C29" s="62"/>
    </row>
  </sheetData>
  <sheetProtection password="DBAD" sheet="1" objects="1" scenarios="1"/>
  <hyperlinks>
    <hyperlink ref="B20" location="GRI_Index" display="Click here for Index"/>
  </hyperlinks>
  <printOptions/>
  <pageMargins left="0.75" right="0.75" top="1" bottom="1" header="0.5" footer="0.5"/>
  <pageSetup fitToHeight="1" fitToWidth="1" horizontalDpi="300" verticalDpi="300" orientation="landscape" paperSize="9" scale="8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G79"/>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5.00390625" style="2" customWidth="1"/>
    <col min="2" max="2" width="36.421875" style="4" customWidth="1"/>
    <col min="3" max="4" width="12.8515625" style="4" customWidth="1"/>
    <col min="5" max="6" width="10.57421875" style="4" customWidth="1"/>
    <col min="7" max="7" width="40.28125" style="106" customWidth="1"/>
  </cols>
  <sheetData>
    <row r="1" spans="1:7" ht="34.5" customHeight="1">
      <c r="A1" s="623" t="s">
        <v>15</v>
      </c>
      <c r="B1" s="636"/>
      <c r="C1" s="636"/>
      <c r="D1" s="637"/>
      <c r="E1" s="637"/>
      <c r="F1" s="637"/>
      <c r="G1" s="637"/>
    </row>
    <row r="2" spans="1:7" ht="8.25" customHeight="1">
      <c r="A2" s="111"/>
      <c r="B2" s="85"/>
      <c r="C2" s="85"/>
      <c r="D2" s="85"/>
      <c r="E2" s="85"/>
      <c r="F2" s="85"/>
      <c r="G2" s="112"/>
    </row>
    <row r="3" spans="1:7" s="107" customFormat="1" ht="15.75" customHeight="1">
      <c r="A3" s="322" t="s">
        <v>183</v>
      </c>
      <c r="B3" s="68" t="s">
        <v>264</v>
      </c>
      <c r="C3" s="68">
        <v>2010</v>
      </c>
      <c r="D3" s="68">
        <v>2009</v>
      </c>
      <c r="E3" s="68">
        <v>2008</v>
      </c>
      <c r="F3" s="68">
        <v>2007</v>
      </c>
      <c r="G3" s="68" t="s">
        <v>265</v>
      </c>
    </row>
    <row r="4" spans="1:7" s="19" customFormat="1" ht="33.75">
      <c r="A4" s="113" t="s">
        <v>16</v>
      </c>
      <c r="B4" s="24" t="s">
        <v>186</v>
      </c>
      <c r="C4" s="24"/>
      <c r="D4" s="24"/>
      <c r="E4" s="24"/>
      <c r="F4" s="24"/>
      <c r="G4" s="641" t="s">
        <v>450</v>
      </c>
    </row>
    <row r="5" spans="1:7" s="19" customFormat="1" ht="11.25">
      <c r="A5" s="113"/>
      <c r="B5" s="114" t="s">
        <v>193</v>
      </c>
      <c r="C5" s="115">
        <v>12618</v>
      </c>
      <c r="D5" s="115">
        <v>11773</v>
      </c>
      <c r="E5" s="115">
        <v>11821</v>
      </c>
      <c r="F5" s="115">
        <v>10804</v>
      </c>
      <c r="G5" s="642"/>
    </row>
    <row r="6" spans="1:7" s="19" customFormat="1" ht="11.25">
      <c r="A6" s="113"/>
      <c r="B6" s="114"/>
      <c r="C6" s="374"/>
      <c r="D6" s="374"/>
      <c r="E6" s="375"/>
      <c r="F6" s="375"/>
      <c r="G6" s="362"/>
    </row>
    <row r="7" spans="1:7" s="19" customFormat="1" ht="22.5" customHeight="1">
      <c r="A7" s="113" t="s">
        <v>17</v>
      </c>
      <c r="B7" s="360" t="s">
        <v>18</v>
      </c>
      <c r="C7" s="317"/>
      <c r="D7" s="643" t="s">
        <v>769</v>
      </c>
      <c r="E7" s="644"/>
      <c r="F7" s="644"/>
      <c r="G7" s="645"/>
    </row>
    <row r="8" spans="1:7" s="19" customFormat="1" ht="22.5" customHeight="1">
      <c r="A8" s="113"/>
      <c r="B8" s="240" t="s">
        <v>660</v>
      </c>
      <c r="C8" s="383">
        <v>20</v>
      </c>
      <c r="D8" s="317"/>
      <c r="E8" s="357"/>
      <c r="F8" s="357"/>
      <c r="G8" s="358"/>
    </row>
    <row r="9" spans="1:7" s="19" customFormat="1" ht="22.5" customHeight="1">
      <c r="A9" s="113"/>
      <c r="B9" s="240" t="s">
        <v>666</v>
      </c>
      <c r="C9" s="383">
        <v>7839</v>
      </c>
      <c r="D9" s="317"/>
      <c r="E9" s="357"/>
      <c r="F9" s="357"/>
      <c r="G9" s="358"/>
    </row>
    <row r="10" spans="1:7" s="19" customFormat="1" ht="22.5" customHeight="1">
      <c r="A10" s="113"/>
      <c r="B10" s="240" t="s">
        <v>665</v>
      </c>
      <c r="C10" s="441">
        <f>C9/C5</f>
        <v>0.6212553495007133</v>
      </c>
      <c r="D10" s="317"/>
      <c r="E10" s="357"/>
      <c r="F10" s="357"/>
      <c r="G10" s="358"/>
    </row>
    <row r="11" spans="1:7" s="19" customFormat="1" ht="22.5" customHeight="1">
      <c r="A11" s="113"/>
      <c r="B11" s="240" t="s">
        <v>667</v>
      </c>
      <c r="C11" s="383">
        <v>6347</v>
      </c>
      <c r="D11" s="317"/>
      <c r="E11" s="357"/>
      <c r="F11" s="357"/>
      <c r="G11" s="358"/>
    </row>
    <row r="12" ht="14.25">
      <c r="C12" s="158"/>
    </row>
    <row r="13" spans="1:7" s="19" customFormat="1" ht="22.5" customHeight="1">
      <c r="A13" s="113"/>
      <c r="B13" s="240" t="s">
        <v>661</v>
      </c>
      <c r="C13" s="443">
        <v>0.079</v>
      </c>
      <c r="D13" s="317"/>
      <c r="E13" s="357"/>
      <c r="F13" s="357"/>
      <c r="G13" s="358"/>
    </row>
    <row r="14" spans="1:7" s="19" customFormat="1" ht="22.5" customHeight="1">
      <c r="A14" s="113"/>
      <c r="B14" s="240" t="s">
        <v>662</v>
      </c>
      <c r="C14" s="442" t="s">
        <v>735</v>
      </c>
      <c r="D14" s="317"/>
      <c r="E14" s="357"/>
      <c r="F14" s="357"/>
      <c r="G14" s="358"/>
    </row>
    <row r="15" spans="1:7" s="19" customFormat="1" ht="22.5" customHeight="1">
      <c r="A15" s="113"/>
      <c r="B15" s="240" t="s">
        <v>663</v>
      </c>
      <c r="C15" s="442" t="s">
        <v>734</v>
      </c>
      <c r="D15" s="317"/>
      <c r="E15" s="357"/>
      <c r="F15" s="357"/>
      <c r="G15" s="358"/>
    </row>
    <row r="16" spans="1:7" s="19" customFormat="1" ht="22.5" customHeight="1">
      <c r="A16" s="113"/>
      <c r="B16" s="240" t="s">
        <v>664</v>
      </c>
      <c r="C16" s="442" t="s">
        <v>736</v>
      </c>
      <c r="D16" s="317"/>
      <c r="E16" s="357"/>
      <c r="F16" s="357"/>
      <c r="G16" s="358"/>
    </row>
    <row r="17" spans="1:7" s="19" customFormat="1" ht="22.5" customHeight="1">
      <c r="A17" s="113"/>
      <c r="B17" s="646"/>
      <c r="C17" s="644"/>
      <c r="D17" s="644"/>
      <c r="E17" s="644"/>
      <c r="F17" s="644"/>
      <c r="G17" s="645"/>
    </row>
    <row r="18" spans="1:7" s="19" customFormat="1" ht="22.5" customHeight="1">
      <c r="A18" s="113" t="s">
        <v>19</v>
      </c>
      <c r="B18" s="22" t="s">
        <v>151</v>
      </c>
      <c r="C18" s="647" t="s">
        <v>190</v>
      </c>
      <c r="D18" s="644"/>
      <c r="E18" s="644"/>
      <c r="F18" s="644"/>
      <c r="G18" s="645"/>
    </row>
    <row r="19" spans="1:7" s="19" customFormat="1" ht="33.75" customHeight="1">
      <c r="A19" s="113" t="s">
        <v>20</v>
      </c>
      <c r="B19" s="24" t="s">
        <v>187</v>
      </c>
      <c r="C19" s="647" t="s">
        <v>197</v>
      </c>
      <c r="D19" s="644"/>
      <c r="E19" s="644"/>
      <c r="F19" s="644"/>
      <c r="G19" s="645"/>
    </row>
    <row r="20" spans="1:7" s="19" customFormat="1" ht="33.75">
      <c r="A20" s="113" t="s">
        <v>21</v>
      </c>
      <c r="B20" s="22" t="s">
        <v>22</v>
      </c>
      <c r="C20" s="647" t="s">
        <v>190</v>
      </c>
      <c r="D20" s="644"/>
      <c r="E20" s="644"/>
      <c r="F20" s="644"/>
      <c r="G20" s="645"/>
    </row>
    <row r="21" spans="1:7" s="19" customFormat="1" ht="100.5" customHeight="1">
      <c r="A21" s="113" t="s">
        <v>23</v>
      </c>
      <c r="B21" s="24" t="s">
        <v>184</v>
      </c>
      <c r="C21" s="647" t="s">
        <v>198</v>
      </c>
      <c r="D21" s="644"/>
      <c r="E21" s="644"/>
      <c r="F21" s="644"/>
      <c r="G21" s="645"/>
    </row>
    <row r="22" spans="1:7" s="19" customFormat="1" ht="33.75">
      <c r="A22" s="638" t="s">
        <v>24</v>
      </c>
      <c r="B22" s="360" t="s">
        <v>199</v>
      </c>
      <c r="C22" s="317"/>
      <c r="D22" s="647"/>
      <c r="E22" s="648"/>
      <c r="F22" s="648"/>
      <c r="G22" s="649"/>
    </row>
    <row r="23" spans="1:7" s="19" customFormat="1" ht="11.25">
      <c r="A23" s="639"/>
      <c r="B23" s="114" t="s">
        <v>188</v>
      </c>
      <c r="C23" s="114">
        <v>36</v>
      </c>
      <c r="D23" s="114">
        <v>35</v>
      </c>
      <c r="E23" s="22">
        <v>33</v>
      </c>
      <c r="F23" s="22">
        <v>27</v>
      </c>
      <c r="G23" s="641" t="s">
        <v>770</v>
      </c>
    </row>
    <row r="24" spans="1:7" s="19" customFormat="1" ht="11.25">
      <c r="A24" s="639"/>
      <c r="B24" s="114" t="s">
        <v>200</v>
      </c>
      <c r="C24" s="114">
        <v>7191</v>
      </c>
      <c r="D24" s="114">
        <v>7326</v>
      </c>
      <c r="E24" s="22">
        <v>6673</v>
      </c>
      <c r="F24" s="22">
        <v>6052</v>
      </c>
      <c r="G24" s="650"/>
    </row>
    <row r="25" spans="1:7" s="19" customFormat="1" ht="22.5">
      <c r="A25" s="639"/>
      <c r="B25" s="240" t="s">
        <v>436</v>
      </c>
      <c r="C25" s="240">
        <v>160</v>
      </c>
      <c r="D25" s="114">
        <v>183</v>
      </c>
      <c r="E25" s="22">
        <v>208</v>
      </c>
      <c r="F25" s="22">
        <v>147</v>
      </c>
      <c r="G25" s="650"/>
    </row>
    <row r="26" spans="1:7" s="19" customFormat="1" ht="22.5">
      <c r="A26" s="639"/>
      <c r="B26" s="114" t="s">
        <v>191</v>
      </c>
      <c r="C26" s="114">
        <v>9.69</v>
      </c>
      <c r="D26" s="114">
        <v>10.31</v>
      </c>
      <c r="E26" s="22">
        <v>14.95</v>
      </c>
      <c r="F26" s="22">
        <v>10.35</v>
      </c>
      <c r="G26" s="650"/>
    </row>
    <row r="27" spans="1:7" s="19" customFormat="1" ht="11.25">
      <c r="A27" s="639"/>
      <c r="B27" s="114" t="s">
        <v>189</v>
      </c>
      <c r="C27" s="114">
        <v>0</v>
      </c>
      <c r="D27" s="114">
        <v>0</v>
      </c>
      <c r="E27" s="22">
        <v>0</v>
      </c>
      <c r="F27" s="22">
        <v>0</v>
      </c>
      <c r="G27" s="650"/>
    </row>
    <row r="28" spans="1:7" s="19" customFormat="1" ht="22.5">
      <c r="A28" s="639"/>
      <c r="B28" s="114" t="s">
        <v>194</v>
      </c>
      <c r="C28" s="114">
        <v>357</v>
      </c>
      <c r="D28" s="114">
        <v>330</v>
      </c>
      <c r="E28" s="22">
        <v>550</v>
      </c>
      <c r="F28" s="22">
        <v>405</v>
      </c>
      <c r="G28" s="650"/>
    </row>
    <row r="29" spans="1:7" s="19" customFormat="1" ht="22.5">
      <c r="A29" s="640"/>
      <c r="B29" s="114" t="s">
        <v>192</v>
      </c>
      <c r="C29" s="114">
        <v>0.58</v>
      </c>
      <c r="D29" s="114">
        <v>1.3</v>
      </c>
      <c r="E29" s="22">
        <v>2.95</v>
      </c>
      <c r="F29" s="22">
        <v>1.87</v>
      </c>
      <c r="G29" s="650"/>
    </row>
    <row r="30" spans="1:7" s="19" customFormat="1" ht="12.75">
      <c r="A30" s="239"/>
      <c r="B30" s="114"/>
      <c r="C30" s="114"/>
      <c r="D30" s="114"/>
      <c r="E30" s="22"/>
      <c r="F30" s="22"/>
      <c r="G30" s="204"/>
    </row>
    <row r="31" spans="1:7" s="19" customFormat="1" ht="11.25">
      <c r="A31" s="113"/>
      <c r="B31" s="22"/>
      <c r="C31" s="22"/>
      <c r="D31" s="22"/>
      <c r="E31" s="22"/>
      <c r="F31" s="22"/>
      <c r="G31" s="22"/>
    </row>
    <row r="32" spans="1:7" s="19" customFormat="1" ht="45" customHeight="1">
      <c r="A32" s="113" t="s">
        <v>25</v>
      </c>
      <c r="B32" s="22" t="s">
        <v>26</v>
      </c>
      <c r="C32" s="647" t="s">
        <v>196</v>
      </c>
      <c r="D32" s="644"/>
      <c r="E32" s="644"/>
      <c r="F32" s="644"/>
      <c r="G32" s="645"/>
    </row>
    <row r="33" spans="1:7" s="19" customFormat="1" ht="22.5" customHeight="1">
      <c r="A33" s="113" t="s">
        <v>27</v>
      </c>
      <c r="B33" s="22" t="s">
        <v>201</v>
      </c>
      <c r="C33" s="647" t="s">
        <v>190</v>
      </c>
      <c r="D33" s="644"/>
      <c r="E33" s="644"/>
      <c r="F33" s="644"/>
      <c r="G33" s="645"/>
    </row>
    <row r="34" spans="1:7" s="19" customFormat="1" ht="73.5" customHeight="1">
      <c r="A34" s="113" t="s">
        <v>28</v>
      </c>
      <c r="B34" s="24" t="s">
        <v>185</v>
      </c>
      <c r="C34" s="643" t="s">
        <v>771</v>
      </c>
      <c r="D34" s="644"/>
      <c r="E34" s="644"/>
      <c r="F34" s="644"/>
      <c r="G34" s="645"/>
    </row>
    <row r="35" spans="1:7" s="19" customFormat="1" ht="22.5" customHeight="1">
      <c r="A35" s="113" t="s">
        <v>29</v>
      </c>
      <c r="B35" s="22" t="s">
        <v>152</v>
      </c>
      <c r="C35" s="647" t="s">
        <v>190</v>
      </c>
      <c r="D35" s="644"/>
      <c r="E35" s="644"/>
      <c r="F35" s="644"/>
      <c r="G35" s="645"/>
    </row>
    <row r="36" spans="1:7" s="19" customFormat="1" ht="57" customHeight="1">
      <c r="A36" s="113" t="s">
        <v>30</v>
      </c>
      <c r="B36" s="22" t="s">
        <v>31</v>
      </c>
      <c r="C36" s="647" t="s">
        <v>195</v>
      </c>
      <c r="D36" s="644"/>
      <c r="E36" s="644"/>
      <c r="F36" s="644"/>
      <c r="G36" s="645"/>
    </row>
    <row r="37" spans="1:7" s="19" customFormat="1" ht="68.25" customHeight="1">
      <c r="A37" s="394" t="s">
        <v>32</v>
      </c>
      <c r="B37" s="395" t="s">
        <v>202</v>
      </c>
      <c r="C37" s="643" t="s">
        <v>546</v>
      </c>
      <c r="D37" s="644"/>
      <c r="E37" s="644"/>
      <c r="F37" s="644"/>
      <c r="G37" s="645"/>
    </row>
    <row r="38" spans="1:7" s="19" customFormat="1" ht="30.75" customHeight="1">
      <c r="A38" s="361"/>
      <c r="B38" s="22" t="s">
        <v>676</v>
      </c>
      <c r="C38" s="377">
        <v>0</v>
      </c>
      <c r="D38" s="318"/>
      <c r="E38" s="363"/>
      <c r="F38" s="363"/>
      <c r="G38" s="364"/>
    </row>
    <row r="39" spans="1:7" s="19" customFormat="1" ht="30.75" customHeight="1">
      <c r="A39" s="361"/>
      <c r="B39" s="360" t="s">
        <v>677</v>
      </c>
      <c r="C39" s="377">
        <v>0</v>
      </c>
      <c r="D39" s="318"/>
      <c r="E39" s="363"/>
      <c r="F39" s="363"/>
      <c r="G39" s="364"/>
    </row>
    <row r="40" spans="1:7" s="19" customFormat="1" ht="22.5" customHeight="1">
      <c r="A40" s="113" t="s">
        <v>33</v>
      </c>
      <c r="B40" s="22" t="s">
        <v>34</v>
      </c>
      <c r="C40" s="647" t="s">
        <v>190</v>
      </c>
      <c r="D40" s="644"/>
      <c r="E40" s="644"/>
      <c r="F40" s="644"/>
      <c r="G40" s="645"/>
    </row>
    <row r="41" spans="1:7" s="33" customFormat="1" ht="14.25">
      <c r="A41" s="108"/>
      <c r="B41" s="108"/>
      <c r="C41" s="108"/>
      <c r="D41" s="108"/>
      <c r="E41" s="108"/>
      <c r="F41" s="108"/>
      <c r="G41" s="109"/>
    </row>
    <row r="42" spans="1:7" s="33" customFormat="1" ht="14.25">
      <c r="A42" s="7"/>
      <c r="B42" s="1"/>
      <c r="C42" s="1"/>
      <c r="D42" s="1"/>
      <c r="E42" s="1"/>
      <c r="F42" s="1"/>
      <c r="G42" s="110"/>
    </row>
    <row r="43" spans="1:7" s="33" customFormat="1" ht="14.25">
      <c r="A43" s="7"/>
      <c r="B43" s="1"/>
      <c r="C43" s="1"/>
      <c r="D43" s="1"/>
      <c r="E43" s="1"/>
      <c r="F43" s="1"/>
      <c r="G43" s="110"/>
    </row>
    <row r="44" spans="1:7" s="33" customFormat="1" ht="14.25">
      <c r="A44" s="7"/>
      <c r="B44" s="1"/>
      <c r="C44" s="1"/>
      <c r="D44" s="1"/>
      <c r="E44" s="1"/>
      <c r="F44" s="1"/>
      <c r="G44" s="110"/>
    </row>
    <row r="45" spans="1:7" s="33" customFormat="1" ht="14.25">
      <c r="A45" s="7"/>
      <c r="B45" s="1"/>
      <c r="C45" s="1"/>
      <c r="D45" s="1"/>
      <c r="E45" s="1"/>
      <c r="F45" s="1"/>
      <c r="G45" s="110"/>
    </row>
    <row r="46" spans="1:7" s="33" customFormat="1" ht="14.25">
      <c r="A46" s="7"/>
      <c r="B46" s="1"/>
      <c r="C46" s="1"/>
      <c r="D46" s="1"/>
      <c r="E46" s="1"/>
      <c r="F46" s="1"/>
      <c r="G46" s="110"/>
    </row>
    <row r="47" spans="1:7" s="33" customFormat="1" ht="14.25">
      <c r="A47" s="7"/>
      <c r="B47" s="1"/>
      <c r="C47" s="1"/>
      <c r="D47" s="1"/>
      <c r="E47" s="1"/>
      <c r="F47" s="1"/>
      <c r="G47" s="110"/>
    </row>
    <row r="48" spans="1:7" s="33" customFormat="1" ht="14.25">
      <c r="A48" s="7"/>
      <c r="B48" s="1"/>
      <c r="C48" s="1"/>
      <c r="D48" s="1"/>
      <c r="E48" s="1"/>
      <c r="F48" s="1"/>
      <c r="G48" s="110"/>
    </row>
    <row r="49" spans="1:7" s="33" customFormat="1" ht="14.25">
      <c r="A49" s="7"/>
      <c r="B49" s="1"/>
      <c r="C49" s="1"/>
      <c r="D49" s="1"/>
      <c r="E49" s="1"/>
      <c r="F49" s="1"/>
      <c r="G49" s="110"/>
    </row>
    <row r="50" spans="1:7" s="33" customFormat="1" ht="14.25">
      <c r="A50" s="7"/>
      <c r="B50" s="1"/>
      <c r="C50" s="1"/>
      <c r="D50" s="1"/>
      <c r="E50" s="1"/>
      <c r="F50" s="1"/>
      <c r="G50" s="110"/>
    </row>
    <row r="51" spans="1:7" s="33" customFormat="1" ht="14.25">
      <c r="A51" s="7"/>
      <c r="B51" s="1"/>
      <c r="C51" s="1"/>
      <c r="D51" s="1"/>
      <c r="E51" s="1"/>
      <c r="F51" s="1"/>
      <c r="G51" s="110"/>
    </row>
    <row r="52" spans="1:7" s="33" customFormat="1" ht="14.25">
      <c r="A52" s="7"/>
      <c r="B52" s="1"/>
      <c r="C52" s="1"/>
      <c r="D52" s="1"/>
      <c r="E52" s="1"/>
      <c r="F52" s="1"/>
      <c r="G52" s="110"/>
    </row>
    <row r="53" spans="1:7" s="33" customFormat="1" ht="14.25">
      <c r="A53" s="7"/>
      <c r="B53" s="1"/>
      <c r="C53" s="1"/>
      <c r="D53" s="1"/>
      <c r="E53" s="1"/>
      <c r="F53" s="1"/>
      <c r="G53" s="110"/>
    </row>
    <row r="54" spans="1:7" s="33" customFormat="1" ht="14.25">
      <c r="A54" s="7"/>
      <c r="B54" s="1"/>
      <c r="C54" s="1"/>
      <c r="D54" s="1"/>
      <c r="E54" s="1"/>
      <c r="F54" s="1"/>
      <c r="G54" s="110"/>
    </row>
    <row r="55" spans="1:7" s="33" customFormat="1" ht="14.25">
      <c r="A55" s="7"/>
      <c r="B55" s="1"/>
      <c r="C55" s="1"/>
      <c r="D55" s="1"/>
      <c r="E55" s="1"/>
      <c r="F55" s="1"/>
      <c r="G55" s="110"/>
    </row>
    <row r="56" spans="1:7" s="33" customFormat="1" ht="14.25">
      <c r="A56" s="7"/>
      <c r="B56" s="1"/>
      <c r="C56" s="1"/>
      <c r="D56" s="1"/>
      <c r="E56" s="1"/>
      <c r="F56" s="1"/>
      <c r="G56" s="110"/>
    </row>
    <row r="57" spans="1:7" s="33" customFormat="1" ht="14.25">
      <c r="A57" s="7"/>
      <c r="B57" s="1"/>
      <c r="C57" s="1"/>
      <c r="D57" s="1"/>
      <c r="E57" s="1"/>
      <c r="F57" s="1"/>
      <c r="G57" s="110"/>
    </row>
    <row r="58" spans="1:7" s="33" customFormat="1" ht="14.25">
      <c r="A58" s="7"/>
      <c r="B58" s="1"/>
      <c r="C58" s="1"/>
      <c r="D58" s="1"/>
      <c r="E58" s="1"/>
      <c r="F58" s="1"/>
      <c r="G58" s="110"/>
    </row>
    <row r="59" spans="1:7" s="33" customFormat="1" ht="14.25">
      <c r="A59" s="7"/>
      <c r="B59" s="1"/>
      <c r="C59" s="1"/>
      <c r="D59" s="1"/>
      <c r="E59" s="1"/>
      <c r="F59" s="1"/>
      <c r="G59" s="110"/>
    </row>
    <row r="60" spans="1:7" s="33" customFormat="1" ht="14.25">
      <c r="A60" s="7"/>
      <c r="B60" s="1"/>
      <c r="C60" s="1"/>
      <c r="D60" s="1"/>
      <c r="E60" s="1"/>
      <c r="F60" s="1"/>
      <c r="G60" s="110"/>
    </row>
    <row r="61" spans="1:7" s="33" customFormat="1" ht="14.25">
      <c r="A61" s="7"/>
      <c r="B61" s="1"/>
      <c r="C61" s="1"/>
      <c r="D61" s="1"/>
      <c r="E61" s="1"/>
      <c r="F61" s="1"/>
      <c r="G61" s="110"/>
    </row>
    <row r="62" spans="1:7" s="33" customFormat="1" ht="14.25">
      <c r="A62" s="7"/>
      <c r="B62" s="1"/>
      <c r="C62" s="1"/>
      <c r="D62" s="1"/>
      <c r="E62" s="1"/>
      <c r="F62" s="1"/>
      <c r="G62" s="110"/>
    </row>
    <row r="63" spans="1:7" s="33" customFormat="1" ht="14.25">
      <c r="A63" s="7"/>
      <c r="B63" s="1"/>
      <c r="C63" s="1"/>
      <c r="D63" s="1"/>
      <c r="E63" s="1"/>
      <c r="F63" s="1"/>
      <c r="G63" s="110"/>
    </row>
    <row r="64" spans="1:7" s="33" customFormat="1" ht="14.25">
      <c r="A64" s="7"/>
      <c r="B64" s="1"/>
      <c r="C64" s="1"/>
      <c r="D64" s="1"/>
      <c r="E64" s="1"/>
      <c r="F64" s="1"/>
      <c r="G64" s="110"/>
    </row>
    <row r="65" spans="1:7" s="33" customFormat="1" ht="14.25">
      <c r="A65" s="7"/>
      <c r="B65" s="1"/>
      <c r="C65" s="1"/>
      <c r="D65" s="1"/>
      <c r="E65" s="1"/>
      <c r="F65" s="1"/>
      <c r="G65" s="110"/>
    </row>
    <row r="66" spans="1:7" s="33" customFormat="1" ht="14.25">
      <c r="A66" s="7"/>
      <c r="B66" s="1"/>
      <c r="C66" s="1"/>
      <c r="D66" s="1"/>
      <c r="E66" s="1"/>
      <c r="F66" s="1"/>
      <c r="G66" s="110"/>
    </row>
    <row r="67" spans="1:7" s="33" customFormat="1" ht="14.25">
      <c r="A67" s="7"/>
      <c r="B67" s="1"/>
      <c r="C67" s="1"/>
      <c r="D67" s="1"/>
      <c r="E67" s="1"/>
      <c r="F67" s="1"/>
      <c r="G67" s="110"/>
    </row>
    <row r="68" spans="1:7" s="33" customFormat="1" ht="14.25">
      <c r="A68" s="7"/>
      <c r="B68" s="1"/>
      <c r="C68" s="1"/>
      <c r="D68" s="1"/>
      <c r="E68" s="1"/>
      <c r="F68" s="1"/>
      <c r="G68" s="110"/>
    </row>
    <row r="69" spans="1:7" s="33" customFormat="1" ht="14.25">
      <c r="A69" s="7"/>
      <c r="B69" s="1"/>
      <c r="C69" s="1"/>
      <c r="D69" s="1"/>
      <c r="E69" s="1"/>
      <c r="F69" s="1"/>
      <c r="G69" s="110"/>
    </row>
    <row r="70" spans="1:7" s="33" customFormat="1" ht="14.25">
      <c r="A70" s="7"/>
      <c r="B70" s="1"/>
      <c r="C70" s="1"/>
      <c r="D70" s="1"/>
      <c r="E70" s="1"/>
      <c r="F70" s="1"/>
      <c r="G70" s="110"/>
    </row>
    <row r="71" spans="1:7" s="33" customFormat="1" ht="14.25">
      <c r="A71" s="7"/>
      <c r="B71" s="1"/>
      <c r="C71" s="1"/>
      <c r="D71" s="1"/>
      <c r="E71" s="1"/>
      <c r="F71" s="1"/>
      <c r="G71" s="110"/>
    </row>
    <row r="72" spans="1:7" s="33" customFormat="1" ht="14.25">
      <c r="A72" s="7"/>
      <c r="B72" s="1"/>
      <c r="C72" s="1"/>
      <c r="D72" s="1"/>
      <c r="E72" s="1"/>
      <c r="F72" s="1"/>
      <c r="G72" s="110"/>
    </row>
    <row r="73" spans="1:7" s="33" customFormat="1" ht="14.25">
      <c r="A73" s="7"/>
      <c r="B73" s="1"/>
      <c r="C73" s="1"/>
      <c r="D73" s="1"/>
      <c r="E73" s="1"/>
      <c r="F73" s="1"/>
      <c r="G73" s="110"/>
    </row>
    <row r="74" spans="1:7" s="33" customFormat="1" ht="14.25">
      <c r="A74" s="7"/>
      <c r="B74" s="1"/>
      <c r="C74" s="1"/>
      <c r="D74" s="1"/>
      <c r="E74" s="1"/>
      <c r="F74" s="1"/>
      <c r="G74" s="110"/>
    </row>
    <row r="75" spans="1:7" s="33" customFormat="1" ht="14.25">
      <c r="A75" s="7"/>
      <c r="B75" s="1"/>
      <c r="C75" s="1"/>
      <c r="D75" s="1"/>
      <c r="E75" s="1"/>
      <c r="F75" s="1"/>
      <c r="G75" s="110"/>
    </row>
    <row r="76" spans="1:7" s="33" customFormat="1" ht="14.25">
      <c r="A76" s="7"/>
      <c r="B76" s="1"/>
      <c r="C76" s="1"/>
      <c r="D76" s="1"/>
      <c r="E76" s="1"/>
      <c r="F76" s="1"/>
      <c r="G76" s="110"/>
    </row>
    <row r="77" spans="1:7" s="33" customFormat="1" ht="14.25">
      <c r="A77" s="7"/>
      <c r="B77" s="1"/>
      <c r="C77" s="1"/>
      <c r="D77" s="1"/>
      <c r="E77" s="1"/>
      <c r="F77" s="1"/>
      <c r="G77" s="110"/>
    </row>
    <row r="78" spans="1:7" s="33" customFormat="1" ht="14.25">
      <c r="A78" s="7"/>
      <c r="B78" s="1"/>
      <c r="C78" s="1"/>
      <c r="D78" s="1"/>
      <c r="E78" s="1"/>
      <c r="F78" s="1"/>
      <c r="G78" s="110"/>
    </row>
    <row r="79" spans="1:7" s="33" customFormat="1" ht="14.25">
      <c r="A79" s="7"/>
      <c r="B79" s="1"/>
      <c r="C79" s="1"/>
      <c r="D79" s="1"/>
      <c r="E79" s="1"/>
      <c r="F79" s="1"/>
      <c r="G79" s="110"/>
    </row>
  </sheetData>
  <sheetProtection password="DBAD" sheet="1"/>
  <mergeCells count="18">
    <mergeCell ref="C33:G33"/>
    <mergeCell ref="C32:G32"/>
    <mergeCell ref="C18:G18"/>
    <mergeCell ref="C19:G19"/>
    <mergeCell ref="C20:G20"/>
    <mergeCell ref="C40:G40"/>
    <mergeCell ref="C37:G37"/>
    <mergeCell ref="C36:G36"/>
    <mergeCell ref="C35:G35"/>
    <mergeCell ref="C34:G34"/>
    <mergeCell ref="A1:G1"/>
    <mergeCell ref="A22:A29"/>
    <mergeCell ref="G4:G5"/>
    <mergeCell ref="D7:G7"/>
    <mergeCell ref="B17:G17"/>
    <mergeCell ref="C21:G21"/>
    <mergeCell ref="D22:G22"/>
    <mergeCell ref="G23:G29"/>
  </mergeCells>
  <printOptions/>
  <pageMargins left="0.7480314960629921" right="0.7480314960629921" top="0.984251968503937" bottom="0.984251968503937" header="0.5118110236220472" footer="0.5118110236220472"/>
  <pageSetup fitToHeight="4" fitToWidth="1" horizontalDpi="300" verticalDpi="300" orientation="landscape" paperSize="9" r:id="rId2"/>
  <headerFooter alignWithMargins="0">
    <oddHeader>&amp;L&amp;"Arial,Fet"Alfa Laval Sustainability GRI Report and Cross Reference 2010: LABOUR PRACTICES AND DECENT WORK  Page &amp;P of &amp;N&amp;R&amp;"Arial,Fet"Published   31 March 2011</oddHeader>
  </headerFooter>
  <drawing r:id="rId1"/>
</worksheet>
</file>

<file path=xl/worksheets/sheet11.xml><?xml version="1.0" encoding="utf-8"?>
<worksheet xmlns="http://schemas.openxmlformats.org/spreadsheetml/2006/main" xmlns:r="http://schemas.openxmlformats.org/officeDocument/2006/relationships">
  <dimension ref="A1:J41"/>
  <sheetViews>
    <sheetView showGridLines="0" showRowColHeaders="0" zoomScalePageLayoutView="0" workbookViewId="0" topLeftCell="A1">
      <pane ySplit="3" topLeftCell="A4" activePane="bottomLeft" state="frozen"/>
      <selection pane="topLeft" activeCell="A1" sqref="A1"/>
      <selection pane="bottomLeft" activeCell="G9" sqref="G9"/>
    </sheetView>
  </sheetViews>
  <sheetFormatPr defaultColWidth="9.140625" defaultRowHeight="12.75"/>
  <cols>
    <col min="1" max="1" width="5.57421875" style="28" customWidth="1"/>
    <col min="2" max="2" width="32.8515625" style="5" customWidth="1"/>
    <col min="3" max="3" width="8.7109375" style="5" customWidth="1"/>
    <col min="4" max="4" width="7.57421875" style="5" customWidth="1"/>
    <col min="5" max="5" width="7.57421875" style="156" customWidth="1"/>
    <col min="6" max="6" width="6.8515625" style="156" customWidth="1"/>
    <col min="7" max="7" width="58.28125" style="29" customWidth="1"/>
  </cols>
  <sheetData>
    <row r="1" spans="1:7" ht="34.5" customHeight="1">
      <c r="A1" s="623" t="s">
        <v>35</v>
      </c>
      <c r="B1" s="636"/>
      <c r="C1" s="636"/>
      <c r="D1" s="637"/>
      <c r="E1" s="637"/>
      <c r="F1" s="637"/>
      <c r="G1" s="637"/>
    </row>
    <row r="2" spans="1:7" ht="4.5" customHeight="1">
      <c r="A2" s="37"/>
      <c r="B2" s="82"/>
      <c r="C2" s="82"/>
      <c r="D2" s="82"/>
      <c r="E2" s="157"/>
      <c r="F2" s="157"/>
      <c r="G2" s="83"/>
    </row>
    <row r="3" spans="1:7" s="107" customFormat="1" ht="15.75" customHeight="1">
      <c r="A3" s="322" t="s">
        <v>183</v>
      </c>
      <c r="B3" s="68" t="s">
        <v>264</v>
      </c>
      <c r="C3" s="68">
        <v>2010</v>
      </c>
      <c r="D3" s="68">
        <v>2009</v>
      </c>
      <c r="E3" s="68">
        <v>2008</v>
      </c>
      <c r="F3" s="68">
        <v>2007</v>
      </c>
      <c r="G3" s="68" t="s">
        <v>265</v>
      </c>
    </row>
    <row r="4" spans="1:7" s="19" customFormat="1" ht="56.25" customHeight="1">
      <c r="A4" s="25" t="s">
        <v>36</v>
      </c>
      <c r="B4" s="21" t="s">
        <v>243</v>
      </c>
      <c r="C4" s="488" t="s">
        <v>168</v>
      </c>
      <c r="D4" s="503"/>
      <c r="E4" s="503"/>
      <c r="F4" s="503"/>
      <c r="G4" s="504"/>
    </row>
    <row r="5" spans="1:10" s="19" customFormat="1" ht="159.75" customHeight="1">
      <c r="A5" s="654" t="s">
        <v>37</v>
      </c>
      <c r="B5" s="352" t="s">
        <v>56</v>
      </c>
      <c r="C5" s="492" t="s">
        <v>772</v>
      </c>
      <c r="D5" s="503"/>
      <c r="E5" s="503"/>
      <c r="F5" s="503"/>
      <c r="G5" s="504"/>
      <c r="H5" s="247"/>
      <c r="I5" s="247"/>
      <c r="J5" s="349"/>
    </row>
    <row r="6" spans="1:10" s="19" customFormat="1" ht="24" customHeight="1">
      <c r="A6" s="655"/>
      <c r="B6" s="350" t="s">
        <v>656</v>
      </c>
      <c r="C6" s="323">
        <v>173</v>
      </c>
      <c r="D6" s="323">
        <v>157</v>
      </c>
      <c r="E6" s="323">
        <v>131</v>
      </c>
      <c r="F6" s="323">
        <v>97</v>
      </c>
      <c r="G6" s="324"/>
      <c r="H6" s="109"/>
      <c r="I6" s="109"/>
      <c r="J6" s="109"/>
    </row>
    <row r="7" spans="1:10" s="19" customFormat="1" ht="24" customHeight="1">
      <c r="A7" s="655"/>
      <c r="B7" s="350" t="s">
        <v>655</v>
      </c>
      <c r="C7" s="323">
        <v>102</v>
      </c>
      <c r="D7" s="323">
        <v>117</v>
      </c>
      <c r="E7" s="323">
        <v>133</v>
      </c>
      <c r="F7" s="323">
        <v>187</v>
      </c>
      <c r="G7" s="324"/>
      <c r="H7" s="109"/>
      <c r="I7" s="109"/>
      <c r="J7" s="109"/>
    </row>
    <row r="8" spans="1:10" s="19" customFormat="1" ht="24" customHeight="1">
      <c r="A8" s="655"/>
      <c r="B8" s="350" t="s">
        <v>651</v>
      </c>
      <c r="C8" s="354">
        <v>0.75</v>
      </c>
      <c r="D8" s="354">
        <v>0.72</v>
      </c>
      <c r="E8" s="354">
        <v>0.69</v>
      </c>
      <c r="F8" s="354">
        <v>0.64</v>
      </c>
      <c r="G8" s="324"/>
      <c r="H8" s="109"/>
      <c r="I8" s="109"/>
      <c r="J8" s="109"/>
    </row>
    <row r="9" spans="1:10" s="19" customFormat="1" ht="81" customHeight="1">
      <c r="A9" s="655"/>
      <c r="B9" s="350" t="s">
        <v>659</v>
      </c>
      <c r="C9" s="196">
        <f>C6-12</f>
        <v>161</v>
      </c>
      <c r="D9" s="196">
        <v>149</v>
      </c>
      <c r="E9" s="196">
        <v>103</v>
      </c>
      <c r="F9" s="196">
        <v>63</v>
      </c>
      <c r="G9" s="351" t="s">
        <v>773</v>
      </c>
      <c r="H9" s="109"/>
      <c r="I9" s="109"/>
      <c r="J9" s="109"/>
    </row>
    <row r="10" spans="1:7" s="19" customFormat="1" ht="22.5">
      <c r="A10" s="655"/>
      <c r="B10" s="350" t="s">
        <v>652</v>
      </c>
      <c r="C10" s="196">
        <v>32</v>
      </c>
      <c r="D10" s="196">
        <v>30</v>
      </c>
      <c r="E10" s="196" t="s">
        <v>113</v>
      </c>
      <c r="F10" s="196" t="s">
        <v>113</v>
      </c>
      <c r="G10" s="324"/>
    </row>
    <row r="11" spans="1:10" s="19" customFormat="1" ht="24" customHeight="1">
      <c r="A11" s="655"/>
      <c r="B11" s="350" t="s">
        <v>657</v>
      </c>
      <c r="C11" s="323">
        <v>32</v>
      </c>
      <c r="D11" s="323">
        <v>30</v>
      </c>
      <c r="E11" s="196" t="s">
        <v>113</v>
      </c>
      <c r="F11" s="196" t="s">
        <v>113</v>
      </c>
      <c r="G11" s="324"/>
      <c r="H11" s="109"/>
      <c r="I11" s="109"/>
      <c r="J11" s="109"/>
    </row>
    <row r="12" spans="1:7" s="19" customFormat="1" ht="11.25">
      <c r="A12" s="656"/>
      <c r="B12" s="350" t="s">
        <v>653</v>
      </c>
      <c r="C12" s="356">
        <f>178/250</f>
        <v>0.712</v>
      </c>
      <c r="D12" s="355">
        <f>172/250</f>
        <v>0.688</v>
      </c>
      <c r="E12" s="196" t="s">
        <v>113</v>
      </c>
      <c r="F12" s="196" t="s">
        <v>113</v>
      </c>
      <c r="G12" s="324"/>
    </row>
    <row r="13" spans="1:7" s="19" customFormat="1" ht="22.5">
      <c r="A13" s="656"/>
      <c r="B13" s="350" t="s">
        <v>658</v>
      </c>
      <c r="C13" s="353">
        <v>0</v>
      </c>
      <c r="D13" s="196">
        <v>0</v>
      </c>
      <c r="E13" s="196" t="s">
        <v>113</v>
      </c>
      <c r="F13" s="196" t="s">
        <v>113</v>
      </c>
      <c r="G13" s="324"/>
    </row>
    <row r="14" spans="1:7" s="19" customFormat="1" ht="11.25">
      <c r="A14" s="656"/>
      <c r="B14" s="350"/>
      <c r="C14" s="353"/>
      <c r="D14" s="196"/>
      <c r="E14" s="196"/>
      <c r="F14" s="196"/>
      <c r="G14" s="324"/>
    </row>
    <row r="15" spans="1:7" s="19" customFormat="1" ht="11.25">
      <c r="A15" s="551"/>
      <c r="B15" s="350" t="s">
        <v>654</v>
      </c>
      <c r="C15" s="353">
        <v>7</v>
      </c>
      <c r="D15" s="196"/>
      <c r="E15" s="196"/>
      <c r="F15" s="196"/>
      <c r="G15" s="324"/>
    </row>
    <row r="16" spans="1:7" s="19" customFormat="1" ht="12.75">
      <c r="A16" s="327"/>
      <c r="B16" s="307"/>
      <c r="C16" s="319"/>
      <c r="D16" s="328"/>
      <c r="E16" s="320"/>
      <c r="F16" s="320"/>
      <c r="G16" s="321"/>
    </row>
    <row r="17" spans="1:7" s="19" customFormat="1" ht="56.25" customHeight="1">
      <c r="A17" s="25" t="s">
        <v>38</v>
      </c>
      <c r="B17" s="16" t="s">
        <v>153</v>
      </c>
      <c r="C17" s="492" t="s">
        <v>439</v>
      </c>
      <c r="D17" s="503"/>
      <c r="E17" s="503"/>
      <c r="F17" s="503"/>
      <c r="G17" s="504"/>
    </row>
    <row r="18" spans="1:6" s="19" customFormat="1" ht="33.75">
      <c r="A18" s="25" t="s">
        <v>39</v>
      </c>
      <c r="B18" s="21" t="s">
        <v>258</v>
      </c>
      <c r="C18" s="21"/>
      <c r="D18" s="21"/>
      <c r="E18" s="20"/>
      <c r="F18" s="20"/>
    </row>
    <row r="19" spans="1:7" s="19" customFormat="1" ht="11.25">
      <c r="A19" s="20"/>
      <c r="B19" s="155" t="s">
        <v>77</v>
      </c>
      <c r="C19" s="155"/>
      <c r="D19" s="155">
        <v>48</v>
      </c>
      <c r="E19" s="155">
        <v>48</v>
      </c>
      <c r="F19" s="20">
        <v>48</v>
      </c>
      <c r="G19" s="651" t="s">
        <v>79</v>
      </c>
    </row>
    <row r="20" spans="1:7" s="19" customFormat="1" ht="11.25">
      <c r="A20" s="20"/>
      <c r="B20" s="155" t="s">
        <v>78</v>
      </c>
      <c r="C20" s="155"/>
      <c r="D20" s="155">
        <v>48</v>
      </c>
      <c r="E20" s="155">
        <v>48</v>
      </c>
      <c r="F20" s="20">
        <v>48</v>
      </c>
      <c r="G20" s="652"/>
    </row>
    <row r="21" spans="1:7" s="19" customFormat="1" ht="22.5">
      <c r="A21" s="20"/>
      <c r="B21" s="350" t="s">
        <v>774</v>
      </c>
      <c r="C21" s="155"/>
      <c r="D21" s="155">
        <v>1</v>
      </c>
      <c r="E21" s="155">
        <v>1</v>
      </c>
      <c r="F21" s="20">
        <v>0</v>
      </c>
      <c r="G21" s="652"/>
    </row>
    <row r="22" spans="1:7" s="19" customFormat="1" ht="22.5">
      <c r="A22" s="20"/>
      <c r="B22" s="350" t="s">
        <v>775</v>
      </c>
      <c r="C22" s="155"/>
      <c r="D22" s="155">
        <v>0</v>
      </c>
      <c r="E22" s="155">
        <v>0</v>
      </c>
      <c r="F22" s="20">
        <v>1</v>
      </c>
      <c r="G22" s="653"/>
    </row>
    <row r="23" spans="1:7" s="19" customFormat="1" ht="11.25">
      <c r="A23" s="25"/>
      <c r="B23" s="21"/>
      <c r="C23" s="21"/>
      <c r="D23" s="21"/>
      <c r="E23" s="20"/>
      <c r="F23" s="20"/>
      <c r="G23" s="16"/>
    </row>
    <row r="24" spans="1:7" s="19" customFormat="1" ht="67.5">
      <c r="A24" s="25" t="s">
        <v>40</v>
      </c>
      <c r="B24" s="21" t="s">
        <v>259</v>
      </c>
      <c r="C24" s="20" t="s">
        <v>10</v>
      </c>
      <c r="D24" s="20" t="s">
        <v>10</v>
      </c>
      <c r="E24" s="20" t="s">
        <v>10</v>
      </c>
      <c r="F24" s="20" t="s">
        <v>10</v>
      </c>
      <c r="G24" s="16" t="s">
        <v>203</v>
      </c>
    </row>
    <row r="25" spans="1:7" s="19" customFormat="1" ht="58.5" customHeight="1">
      <c r="A25" s="326" t="s">
        <v>41</v>
      </c>
      <c r="B25" s="326" t="s">
        <v>260</v>
      </c>
      <c r="C25" s="325" t="s">
        <v>10</v>
      </c>
      <c r="D25" s="325" t="s">
        <v>10</v>
      </c>
      <c r="E25" s="325" t="s">
        <v>10</v>
      </c>
      <c r="F25" s="325" t="s">
        <v>10</v>
      </c>
      <c r="G25" s="241" t="s">
        <v>378</v>
      </c>
    </row>
    <row r="26" spans="1:7" s="19" customFormat="1" ht="67.5">
      <c r="A26" s="26" t="s">
        <v>42</v>
      </c>
      <c r="B26" s="24" t="s">
        <v>261</v>
      </c>
      <c r="C26" s="23" t="s">
        <v>10</v>
      </c>
      <c r="D26" s="23" t="s">
        <v>10</v>
      </c>
      <c r="E26" s="23" t="s">
        <v>10</v>
      </c>
      <c r="F26" s="23" t="s">
        <v>10</v>
      </c>
      <c r="G26" s="22" t="s">
        <v>165</v>
      </c>
    </row>
    <row r="27" spans="1:7" s="19" customFormat="1" ht="22.5" customHeight="1">
      <c r="A27" s="26" t="s">
        <v>43</v>
      </c>
      <c r="B27" s="22" t="s">
        <v>155</v>
      </c>
      <c r="C27" s="647" t="s">
        <v>166</v>
      </c>
      <c r="D27" s="644"/>
      <c r="E27" s="644"/>
      <c r="F27" s="644"/>
      <c r="G27" s="645"/>
    </row>
    <row r="28" spans="1:7" s="19" customFormat="1" ht="22.5" customHeight="1">
      <c r="A28" s="26" t="s">
        <v>44</v>
      </c>
      <c r="B28" s="22" t="s">
        <v>154</v>
      </c>
      <c r="C28" s="647" t="s">
        <v>167</v>
      </c>
      <c r="D28" s="644"/>
      <c r="E28" s="644"/>
      <c r="F28" s="644"/>
      <c r="G28" s="645"/>
    </row>
    <row r="29" spans="1:6" ht="15">
      <c r="A29" s="27"/>
      <c r="B29" s="6"/>
      <c r="C29" s="6"/>
      <c r="D29" s="6"/>
      <c r="E29" s="158"/>
      <c r="F29" s="158"/>
    </row>
    <row r="30" spans="1:6" ht="15">
      <c r="A30" s="27"/>
      <c r="B30" s="6"/>
      <c r="C30" s="6"/>
      <c r="D30" s="6"/>
      <c r="E30" s="158"/>
      <c r="F30" s="158"/>
    </row>
    <row r="31" spans="1:6" ht="15">
      <c r="A31" s="27"/>
      <c r="B31" s="6"/>
      <c r="C31" s="6"/>
      <c r="D31" s="6"/>
      <c r="E31" s="158"/>
      <c r="F31" s="158"/>
    </row>
    <row r="32" spans="1:6" ht="15">
      <c r="A32" s="27"/>
      <c r="B32" s="6"/>
      <c r="C32" s="6"/>
      <c r="D32" s="6"/>
      <c r="E32" s="158"/>
      <c r="F32" s="158"/>
    </row>
    <row r="33" spans="1:6" ht="15">
      <c r="A33" s="27"/>
      <c r="B33" s="6"/>
      <c r="C33" s="6"/>
      <c r="D33" s="6"/>
      <c r="E33" s="158"/>
      <c r="F33" s="158"/>
    </row>
    <row r="34" spans="1:6" ht="15">
      <c r="A34" s="27"/>
      <c r="B34" s="6"/>
      <c r="C34" s="6"/>
      <c r="D34" s="6"/>
      <c r="E34" s="158"/>
      <c r="F34" s="158"/>
    </row>
    <row r="35" spans="1:6" ht="15">
      <c r="A35" s="27"/>
      <c r="B35" s="6"/>
      <c r="C35" s="6"/>
      <c r="D35" s="6"/>
      <c r="E35" s="158"/>
      <c r="F35" s="158"/>
    </row>
    <row r="36" spans="1:6" ht="15">
      <c r="A36" s="27"/>
      <c r="B36" s="6"/>
      <c r="C36" s="6"/>
      <c r="D36" s="6"/>
      <c r="E36" s="158"/>
      <c r="F36" s="158"/>
    </row>
    <row r="37" spans="1:6" ht="15">
      <c r="A37" s="27"/>
      <c r="B37" s="6"/>
      <c r="C37" s="6"/>
      <c r="D37" s="6"/>
      <c r="E37" s="158"/>
      <c r="F37" s="158"/>
    </row>
    <row r="38" spans="1:6" ht="15">
      <c r="A38" s="27"/>
      <c r="B38" s="6"/>
      <c r="C38" s="6"/>
      <c r="D38" s="6"/>
      <c r="E38" s="158"/>
      <c r="F38" s="158"/>
    </row>
    <row r="39" spans="1:6" ht="15">
      <c r="A39" s="27"/>
      <c r="B39" s="6"/>
      <c r="C39" s="6"/>
      <c r="D39" s="6"/>
      <c r="E39" s="158"/>
      <c r="F39" s="158"/>
    </row>
    <row r="40" spans="1:6" ht="15">
      <c r="A40" s="27"/>
      <c r="B40" s="6"/>
      <c r="C40" s="6"/>
      <c r="D40" s="6"/>
      <c r="E40" s="158"/>
      <c r="F40" s="158"/>
    </row>
    <row r="41" spans="1:6" ht="15">
      <c r="A41" s="27"/>
      <c r="B41" s="6"/>
      <c r="C41" s="6"/>
      <c r="D41" s="6"/>
      <c r="E41" s="158"/>
      <c r="F41" s="158"/>
    </row>
  </sheetData>
  <sheetProtection password="DBAD" sheet="1"/>
  <mergeCells count="8">
    <mergeCell ref="C28:G28"/>
    <mergeCell ref="G19:G22"/>
    <mergeCell ref="A1:G1"/>
    <mergeCell ref="C4:G4"/>
    <mergeCell ref="A5:A15"/>
    <mergeCell ref="C17:G17"/>
    <mergeCell ref="C27:G27"/>
    <mergeCell ref="C5:G5"/>
  </mergeCells>
  <printOptions/>
  <pageMargins left="0.7480314960629921" right="0.7480314960629921" top="0.8267716535433072" bottom="0.6692913385826772" header="0.5118110236220472" footer="0.5118110236220472"/>
  <pageSetup horizontalDpi="300" verticalDpi="300" orientation="landscape" paperSize="9" r:id="rId2"/>
  <headerFooter alignWithMargins="0">
    <oddHeader>&amp;L&amp;"Arial,Fet"&amp;1Alfa Laval Sustainability GRI Report and Cross Reference 2010: HUMAN RIGHTS  Page &amp;P of &amp;N&amp;R&amp;"Arial,Fet"&amp;1Published on 31 March 2011</oddHeader>
  </headerFooter>
  <drawing r:id="rId1"/>
</worksheet>
</file>

<file path=xl/worksheets/sheet12.xml><?xml version="1.0" encoding="utf-8"?>
<worksheet xmlns="http://schemas.openxmlformats.org/spreadsheetml/2006/main" xmlns:r="http://schemas.openxmlformats.org/officeDocument/2006/relationships">
  <dimension ref="A1:H19"/>
  <sheetViews>
    <sheetView showGridLines="0" showRowColHeaders="0" zoomScalePageLayoutView="0" workbookViewId="0" topLeftCell="A1">
      <pane ySplit="3" topLeftCell="A12" activePane="bottomLeft" state="frozen"/>
      <selection pane="topLeft" activeCell="A1" sqref="A1"/>
      <selection pane="bottomLeft" activeCell="D15" sqref="D15"/>
    </sheetView>
  </sheetViews>
  <sheetFormatPr defaultColWidth="9.140625" defaultRowHeight="12.75"/>
  <cols>
    <col min="1" max="1" width="7.00390625" style="15" customWidth="1"/>
    <col min="2" max="2" width="27.8515625" style="2" customWidth="1"/>
    <col min="3" max="3" width="8.57421875" style="17" customWidth="1"/>
    <col min="4" max="4" width="60.7109375" style="2" customWidth="1"/>
    <col min="5" max="8" width="9.140625" style="33" customWidth="1"/>
  </cols>
  <sheetData>
    <row r="1" spans="1:4" ht="34.5" customHeight="1">
      <c r="A1" s="623" t="s">
        <v>45</v>
      </c>
      <c r="B1" s="659"/>
      <c r="C1" s="659"/>
      <c r="D1" s="659"/>
    </row>
    <row r="2" spans="1:4" ht="9" customHeight="1">
      <c r="A2" s="84"/>
      <c r="B2" s="85"/>
      <c r="C2" s="379"/>
      <c r="D2" s="85"/>
    </row>
    <row r="3" spans="1:8" s="107" customFormat="1" ht="15.75">
      <c r="A3" s="322" t="s">
        <v>183</v>
      </c>
      <c r="B3" s="68" t="s">
        <v>264</v>
      </c>
      <c r="C3" s="68">
        <v>2010</v>
      </c>
      <c r="D3" s="68" t="s">
        <v>265</v>
      </c>
      <c r="E3" s="67"/>
      <c r="F3" s="67"/>
      <c r="G3" s="67"/>
      <c r="H3" s="67"/>
    </row>
    <row r="4" spans="1:8" s="30" customFormat="1" ht="114.75" customHeight="1">
      <c r="A4" s="23" t="s">
        <v>46</v>
      </c>
      <c r="B4" s="24" t="s">
        <v>249</v>
      </c>
      <c r="C4" s="380"/>
      <c r="D4" s="359" t="s">
        <v>673</v>
      </c>
      <c r="E4" s="406"/>
      <c r="F4" s="407"/>
      <c r="G4" s="407"/>
      <c r="H4" s="407"/>
    </row>
    <row r="5" spans="1:8" s="30" customFormat="1" ht="100.5" customHeight="1">
      <c r="A5" s="657" t="s">
        <v>47</v>
      </c>
      <c r="B5" s="373" t="s">
        <v>262</v>
      </c>
      <c r="C5" s="376"/>
      <c r="D5" s="360" t="s">
        <v>674</v>
      </c>
      <c r="E5" s="406"/>
      <c r="F5" s="407"/>
      <c r="G5" s="407"/>
      <c r="H5" s="407"/>
    </row>
    <row r="6" spans="1:8" s="30" customFormat="1" ht="45.75" customHeight="1">
      <c r="A6" s="658"/>
      <c r="B6" s="382" t="s">
        <v>669</v>
      </c>
      <c r="C6" s="26">
        <v>67</v>
      </c>
      <c r="D6" s="360" t="s">
        <v>668</v>
      </c>
      <c r="E6" s="406"/>
      <c r="F6" s="407"/>
      <c r="G6" s="407"/>
      <c r="H6" s="407"/>
    </row>
    <row r="7" spans="1:8" s="30" customFormat="1" ht="57" customHeight="1">
      <c r="A7" s="658"/>
      <c r="B7" s="382" t="s">
        <v>672</v>
      </c>
      <c r="C7" s="26">
        <v>3</v>
      </c>
      <c r="D7" s="360" t="s">
        <v>670</v>
      </c>
      <c r="E7" s="406"/>
      <c r="F7" s="407"/>
      <c r="G7" s="407"/>
      <c r="H7" s="407"/>
    </row>
    <row r="8" spans="1:8" s="30" customFormat="1" ht="118.5" customHeight="1">
      <c r="A8" s="366"/>
      <c r="B8" s="382" t="s">
        <v>671</v>
      </c>
      <c r="C8" s="26">
        <v>10</v>
      </c>
      <c r="D8" s="360" t="s">
        <v>776</v>
      </c>
      <c r="E8" s="406"/>
      <c r="F8" s="407"/>
      <c r="G8" s="407"/>
      <c r="H8" s="407"/>
    </row>
    <row r="9" spans="1:8" s="30" customFormat="1" ht="18.75" customHeight="1">
      <c r="A9" s="366"/>
      <c r="B9" s="643"/>
      <c r="C9" s="644"/>
      <c r="D9" s="645"/>
      <c r="E9" s="406"/>
      <c r="F9" s="407"/>
      <c r="G9" s="407"/>
      <c r="H9" s="407"/>
    </row>
    <row r="10" spans="1:8" s="30" customFormat="1" ht="61.5" customHeight="1">
      <c r="A10" s="365" t="s">
        <v>48</v>
      </c>
      <c r="B10" s="370" t="s">
        <v>49</v>
      </c>
      <c r="C10" s="381"/>
      <c r="D10" s="360" t="s">
        <v>440</v>
      </c>
      <c r="E10" s="407"/>
      <c r="F10" s="407"/>
      <c r="G10" s="407"/>
      <c r="H10" s="407"/>
    </row>
    <row r="11" spans="1:8" s="30" customFormat="1" ht="109.5" customHeight="1">
      <c r="A11" s="365" t="s">
        <v>50</v>
      </c>
      <c r="B11" s="384" t="s">
        <v>54</v>
      </c>
      <c r="C11" s="381"/>
      <c r="D11" s="360" t="s">
        <v>675</v>
      </c>
      <c r="E11" s="407"/>
      <c r="F11" s="407"/>
      <c r="G11" s="407"/>
      <c r="H11" s="407"/>
    </row>
    <row r="12" spans="1:8" s="30" customFormat="1" ht="62.25" customHeight="1">
      <c r="A12" s="23" t="s">
        <v>51</v>
      </c>
      <c r="B12" s="24" t="s">
        <v>263</v>
      </c>
      <c r="C12" s="380"/>
      <c r="D12" s="317" t="s">
        <v>255</v>
      </c>
      <c r="E12" s="406"/>
      <c r="F12" s="407"/>
      <c r="G12" s="407"/>
      <c r="H12" s="407"/>
    </row>
    <row r="13" spans="1:8" s="30" customFormat="1" ht="45" customHeight="1">
      <c r="A13" s="23" t="s">
        <v>52</v>
      </c>
      <c r="B13" s="18" t="s">
        <v>256</v>
      </c>
      <c r="C13" s="383">
        <v>0</v>
      </c>
      <c r="D13" s="317" t="s">
        <v>257</v>
      </c>
      <c r="E13" s="406"/>
      <c r="F13" s="407"/>
      <c r="G13" s="407"/>
      <c r="H13" s="407"/>
    </row>
    <row r="14" spans="1:8" s="30" customFormat="1" ht="33" customHeight="1">
      <c r="A14" s="365" t="s">
        <v>53</v>
      </c>
      <c r="B14" s="367" t="s">
        <v>204</v>
      </c>
      <c r="C14" s="376"/>
      <c r="D14" s="368" t="s">
        <v>441</v>
      </c>
      <c r="E14" s="406"/>
      <c r="F14" s="407"/>
      <c r="G14" s="407"/>
      <c r="H14" s="407"/>
    </row>
    <row r="15" spans="1:8" s="30" customFormat="1" ht="29.25" customHeight="1">
      <c r="A15" s="366"/>
      <c r="B15" s="371"/>
      <c r="C15" s="377"/>
      <c r="D15" s="372" t="s">
        <v>442</v>
      </c>
      <c r="E15" s="406"/>
      <c r="F15" s="407"/>
      <c r="G15" s="407"/>
      <c r="H15" s="407"/>
    </row>
    <row r="16" spans="1:8" s="30" customFormat="1" ht="31.5" customHeight="1">
      <c r="A16" s="365" t="s">
        <v>55</v>
      </c>
      <c r="B16" s="367" t="s">
        <v>205</v>
      </c>
      <c r="C16" s="376"/>
      <c r="D16" s="369" t="s">
        <v>242</v>
      </c>
      <c r="E16" s="406"/>
      <c r="F16" s="407"/>
      <c r="G16" s="407"/>
      <c r="H16" s="407"/>
    </row>
    <row r="17" spans="1:8" s="30" customFormat="1" ht="44.25" customHeight="1">
      <c r="A17" s="366"/>
      <c r="B17" s="366"/>
      <c r="C17" s="378"/>
      <c r="D17" s="372" t="s">
        <v>451</v>
      </c>
      <c r="E17" s="406"/>
      <c r="F17" s="407"/>
      <c r="G17" s="407"/>
      <c r="H17" s="407"/>
    </row>
    <row r="18" spans="1:4" s="33" customFormat="1" ht="14.25">
      <c r="A18" s="31"/>
      <c r="B18" s="1"/>
      <c r="C18" s="32"/>
      <c r="D18" s="1"/>
    </row>
    <row r="19" spans="1:4" s="33" customFormat="1" ht="14.25">
      <c r="A19" s="31"/>
      <c r="B19" s="1"/>
      <c r="C19" s="32"/>
      <c r="D19" s="1"/>
    </row>
  </sheetData>
  <sheetProtection password="DBAD" sheet="1"/>
  <mergeCells count="3">
    <mergeCell ref="B9:D9"/>
    <mergeCell ref="A5:A7"/>
    <mergeCell ref="A1:D1"/>
  </mergeCells>
  <printOptions/>
  <pageMargins left="0.7480314960629921" right="0.7480314960629921" top="0.984251968503937" bottom="0.984251968503937" header="0.5118110236220472" footer="0.5118110236220472"/>
  <pageSetup horizontalDpi="300" verticalDpi="300" orientation="landscape" paperSize="9" r:id="rId2"/>
  <headerFooter alignWithMargins="0">
    <oddHeader>&amp;L&amp;"Arial,Fet"&amp;1Alfa Laval Sustainability GRI Report and Cross Reference 2010: SOCIETY  Page &amp;P of &amp;N&amp;R&amp;"Arial,Fet"Published 31 March 2011</oddHeader>
  </headerFooter>
  <drawing r:id="rId1"/>
</worksheet>
</file>

<file path=xl/worksheets/sheet13.xml><?xml version="1.0" encoding="utf-8"?>
<worksheet xmlns="http://schemas.openxmlformats.org/spreadsheetml/2006/main" xmlns:r="http://schemas.openxmlformats.org/officeDocument/2006/relationships">
  <dimension ref="B5:N11"/>
  <sheetViews>
    <sheetView showGridLines="0" showRowColHeaders="0" zoomScalePageLayoutView="0" workbookViewId="0" topLeftCell="A1">
      <selection activeCell="C7" sqref="C7:M7"/>
    </sheetView>
  </sheetViews>
  <sheetFormatPr defaultColWidth="9.140625" defaultRowHeight="12.75"/>
  <cols>
    <col min="1" max="16384" width="9.140625" style="170" customWidth="1"/>
  </cols>
  <sheetData>
    <row r="5" spans="2:14" ht="23.25">
      <c r="B5" s="660" t="s">
        <v>400</v>
      </c>
      <c r="C5" s="617"/>
      <c r="D5" s="617"/>
      <c r="E5" s="617"/>
      <c r="F5" s="617"/>
      <c r="G5" s="617"/>
      <c r="H5" s="617"/>
      <c r="I5" s="617"/>
      <c r="J5" s="617"/>
      <c r="K5" s="617"/>
      <c r="L5" s="617"/>
      <c r="M5" s="617"/>
      <c r="N5" s="617"/>
    </row>
    <row r="6" spans="2:3" ht="23.25">
      <c r="B6" s="169"/>
      <c r="C6" s="169"/>
    </row>
    <row r="7" spans="2:13" ht="23.25">
      <c r="B7" s="169"/>
      <c r="C7" s="661" t="s">
        <v>398</v>
      </c>
      <c r="D7" s="662"/>
      <c r="E7" s="662"/>
      <c r="F7" s="662"/>
      <c r="G7" s="662"/>
      <c r="H7" s="662"/>
      <c r="I7" s="662"/>
      <c r="J7" s="662"/>
      <c r="K7" s="662"/>
      <c r="L7" s="662"/>
      <c r="M7" s="663"/>
    </row>
    <row r="8" spans="2:3" ht="23.25">
      <c r="B8" s="169"/>
      <c r="C8" s="169"/>
    </row>
    <row r="9" spans="2:13" ht="23.25">
      <c r="B9" s="169"/>
      <c r="C9" s="661" t="s">
        <v>687</v>
      </c>
      <c r="D9" s="662"/>
      <c r="E9" s="662"/>
      <c r="F9" s="662"/>
      <c r="G9" s="662"/>
      <c r="H9" s="662"/>
      <c r="I9" s="662"/>
      <c r="J9" s="662"/>
      <c r="K9" s="662"/>
      <c r="L9" s="662"/>
      <c r="M9" s="663"/>
    </row>
    <row r="10" spans="2:3" ht="23.25">
      <c r="B10" s="169"/>
      <c r="C10" s="169"/>
    </row>
    <row r="11" spans="2:13" ht="23.25">
      <c r="B11" s="169"/>
      <c r="C11" s="661" t="s">
        <v>399</v>
      </c>
      <c r="D11" s="662"/>
      <c r="E11" s="662"/>
      <c r="F11" s="662"/>
      <c r="G11" s="662"/>
      <c r="H11" s="662"/>
      <c r="I11" s="662"/>
      <c r="J11" s="662"/>
      <c r="K11" s="662"/>
      <c r="L11" s="662"/>
      <c r="M11" s="663"/>
    </row>
  </sheetData>
  <sheetProtection/>
  <mergeCells count="4">
    <mergeCell ref="B5:N5"/>
    <mergeCell ref="C7:M7"/>
    <mergeCell ref="C9:M9"/>
    <mergeCell ref="C11:M11"/>
  </mergeCells>
  <hyperlinks>
    <hyperlink ref="C7:G7" location="Manufact_Top" display="Manufacturing Data?"/>
    <hyperlink ref="C9:G9" location="Service_Top" display="Service Workshops Data?"/>
    <hyperlink ref="C11:G11" location="Cons_top" display="Consolidated Figures?"/>
    <hyperlink ref="C7:M7" location="Sites_m" display="Manufacturing Data?"/>
    <hyperlink ref="C9:M9" location="Sites_s" display="Other Sites with Workshops including Service Workshops?"/>
    <hyperlink ref="C11:M11" location="Sites_c" display="Consolidated Figures?"/>
  </hyperlinks>
  <printOptions/>
  <pageMargins left="0.7" right="0.7" top="0.75" bottom="0.75" header="0.3" footer="0.3"/>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E33"/>
  <sheetViews>
    <sheetView showGridLines="0" showRowColHeaders="0" workbookViewId="0" topLeftCell="A1">
      <selection activeCell="B9" sqref="B9:B20"/>
    </sheetView>
  </sheetViews>
  <sheetFormatPr defaultColWidth="9.140625" defaultRowHeight="12.75"/>
  <cols>
    <col min="1" max="1" width="2.8515625" style="0" customWidth="1"/>
    <col min="2" max="2" width="16.421875" style="3" customWidth="1"/>
    <col min="3" max="3" width="25.140625" style="3" customWidth="1"/>
    <col min="4" max="4" width="3.421875" style="3" customWidth="1"/>
    <col min="5" max="5" width="6.7109375" style="3" customWidth="1"/>
    <col min="6" max="6" width="3.00390625" style="3" customWidth="1"/>
    <col min="7" max="7" width="31.00390625" style="3" customWidth="1"/>
    <col min="8" max="8" width="3.7109375" style="3" customWidth="1"/>
    <col min="9" max="9" width="2.421875" style="3" customWidth="1"/>
    <col min="10" max="10" width="4.140625" style="3" customWidth="1"/>
    <col min="11" max="11" width="31.00390625" style="3" customWidth="1"/>
    <col min="12" max="12" width="3.421875" style="3" customWidth="1"/>
    <col min="13" max="13" width="4.140625" style="58" customWidth="1"/>
    <col min="14" max="57" width="9.140625" style="56" customWidth="1"/>
  </cols>
  <sheetData>
    <row r="1" spans="1:57" s="42" customFormat="1" ht="15">
      <c r="A1" s="187"/>
      <c r="B1" s="45"/>
      <c r="C1" s="45"/>
      <c r="D1" s="45"/>
      <c r="E1" s="45"/>
      <c r="F1" s="45"/>
      <c r="G1" s="45"/>
      <c r="H1" s="45"/>
      <c r="I1" s="45"/>
      <c r="J1" s="45"/>
      <c r="K1" s="45"/>
      <c r="L1" s="45"/>
      <c r="M1" s="58"/>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row>
    <row r="2" spans="1:57" s="42" customFormat="1" ht="15">
      <c r="A2" s="56"/>
      <c r="B2" s="45"/>
      <c r="C2" s="45"/>
      <c r="D2" s="45"/>
      <c r="E2" s="45"/>
      <c r="F2" s="45"/>
      <c r="G2" s="45"/>
      <c r="H2" s="45"/>
      <c r="I2" s="45"/>
      <c r="J2" s="45"/>
      <c r="K2" s="45"/>
      <c r="L2" s="45"/>
      <c r="M2" s="58"/>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row>
    <row r="3" spans="2:13" s="56" customFormat="1" ht="3.75" customHeight="1" thickBot="1">
      <c r="B3" s="62"/>
      <c r="C3" s="62"/>
      <c r="D3" s="62"/>
      <c r="E3" s="62"/>
      <c r="F3" s="62"/>
      <c r="G3" s="62"/>
      <c r="H3" s="62"/>
      <c r="I3" s="62"/>
      <c r="J3" s="62"/>
      <c r="K3" s="62"/>
      <c r="L3" s="62"/>
      <c r="M3" s="58"/>
    </row>
    <row r="4" spans="2:13" s="56" customFormat="1" ht="15.75" customHeight="1" thickBot="1">
      <c r="B4" s="181" t="s">
        <v>403</v>
      </c>
      <c r="C4" s="465" t="s">
        <v>432</v>
      </c>
      <c r="D4" s="466"/>
      <c r="E4" s="466"/>
      <c r="F4" s="466"/>
      <c r="G4" s="466"/>
      <c r="H4" s="466"/>
      <c r="I4" s="466"/>
      <c r="J4" s="466"/>
      <c r="K4" s="466"/>
      <c r="L4" s="467"/>
      <c r="M4" s="58"/>
    </row>
    <row r="5" spans="2:13" s="56" customFormat="1" ht="3.75" customHeight="1" thickBot="1">
      <c r="B5" s="62"/>
      <c r="C5" s="62"/>
      <c r="D5" s="62"/>
      <c r="E5" s="62"/>
      <c r="F5" s="62"/>
      <c r="G5" s="62"/>
      <c r="H5" s="62"/>
      <c r="I5" s="62"/>
      <c r="J5" s="62"/>
      <c r="K5" s="62"/>
      <c r="L5" s="62"/>
      <c r="M5" s="58"/>
    </row>
    <row r="6" spans="1:13" ht="15.75" customHeight="1">
      <c r="A6" s="56"/>
      <c r="B6" s="469" t="s">
        <v>13</v>
      </c>
      <c r="C6" s="398" t="s">
        <v>267</v>
      </c>
      <c r="D6" s="390"/>
      <c r="E6" s="470" t="s">
        <v>327</v>
      </c>
      <c r="F6" s="471"/>
      <c r="G6" s="472"/>
      <c r="H6" s="389"/>
      <c r="I6" s="389"/>
      <c r="J6" s="268"/>
      <c r="K6" s="446" t="s">
        <v>150</v>
      </c>
      <c r="L6" s="458"/>
      <c r="M6" s="60"/>
    </row>
    <row r="7" spans="2:13" ht="13.5" customHeight="1" thickBot="1">
      <c r="B7" s="469"/>
      <c r="C7" s="399" t="s">
        <v>275</v>
      </c>
      <c r="D7" s="473" t="s">
        <v>402</v>
      </c>
      <c r="E7" s="474"/>
      <c r="F7" s="474"/>
      <c r="G7" s="475"/>
      <c r="H7" s="400"/>
      <c r="I7" s="400"/>
      <c r="J7" s="397"/>
      <c r="K7" s="458"/>
      <c r="L7" s="458"/>
      <c r="M7" s="57"/>
    </row>
    <row r="8" spans="2:13" ht="3.75" customHeight="1">
      <c r="B8" s="49"/>
      <c r="C8" s="63"/>
      <c r="D8" s="64"/>
      <c r="E8" s="64"/>
      <c r="F8" s="64"/>
      <c r="G8" s="49"/>
      <c r="H8" s="49"/>
      <c r="I8" s="49"/>
      <c r="J8" s="49"/>
      <c r="K8" s="49"/>
      <c r="L8" s="49"/>
      <c r="M8" s="57"/>
    </row>
    <row r="9" spans="2:57" s="35" customFormat="1" ht="19.5" customHeight="1">
      <c r="B9" s="446" t="s">
        <v>170</v>
      </c>
      <c r="C9" s="388" t="s">
        <v>409</v>
      </c>
      <c r="D9" s="171"/>
      <c r="E9" s="171"/>
      <c r="F9" s="171"/>
      <c r="G9" s="388" t="s">
        <v>620</v>
      </c>
      <c r="H9" s="171"/>
      <c r="I9" s="171"/>
      <c r="J9" s="171"/>
      <c r="K9" s="388" t="s">
        <v>410</v>
      </c>
      <c r="L9" s="171"/>
      <c r="M9" s="78"/>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row>
    <row r="10" spans="2:57" s="35" customFormat="1" ht="13.5" customHeight="1">
      <c r="B10" s="458"/>
      <c r="C10" s="449" t="s">
        <v>627</v>
      </c>
      <c r="D10" s="448"/>
      <c r="E10" s="448"/>
      <c r="F10" s="174"/>
      <c r="G10" s="447" t="s">
        <v>628</v>
      </c>
      <c r="H10" s="448"/>
      <c r="I10" s="448"/>
      <c r="J10" s="174"/>
      <c r="K10" s="456" t="s">
        <v>629</v>
      </c>
      <c r="L10" s="457"/>
      <c r="M10" s="53"/>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row>
    <row r="11" spans="2:57" s="35" customFormat="1" ht="13.5" customHeight="1">
      <c r="B11" s="458"/>
      <c r="C11" s="449" t="s">
        <v>681</v>
      </c>
      <c r="D11" s="448"/>
      <c r="E11" s="448"/>
      <c r="F11" s="174"/>
      <c r="G11" s="447" t="s">
        <v>619</v>
      </c>
      <c r="H11" s="448"/>
      <c r="I11" s="448"/>
      <c r="J11" s="174"/>
      <c r="K11" s="456"/>
      <c r="L11" s="457"/>
      <c r="M11" s="53"/>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row>
    <row r="12" spans="2:57" s="35" customFormat="1" ht="13.5" customHeight="1">
      <c r="B12" s="458"/>
      <c r="C12" s="449" t="s">
        <v>615</v>
      </c>
      <c r="D12" s="448"/>
      <c r="E12" s="448"/>
      <c r="F12" s="174"/>
      <c r="G12" s="447" t="s">
        <v>622</v>
      </c>
      <c r="H12" s="448"/>
      <c r="I12" s="448"/>
      <c r="J12" s="174"/>
      <c r="K12" s="456" t="s">
        <v>173</v>
      </c>
      <c r="L12" s="457"/>
      <c r="M12" s="53"/>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2:57" s="35" customFormat="1" ht="13.5" customHeight="1">
      <c r="B13" s="458"/>
      <c r="C13" s="449" t="s">
        <v>616</v>
      </c>
      <c r="D13" s="448"/>
      <c r="E13" s="448"/>
      <c r="F13" s="174"/>
      <c r="G13" s="447" t="s">
        <v>623</v>
      </c>
      <c r="H13" s="448"/>
      <c r="I13" s="448"/>
      <c r="J13" s="174"/>
      <c r="K13" s="387" t="s">
        <v>174</v>
      </c>
      <c r="L13" s="401"/>
      <c r="M13" s="53"/>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row>
    <row r="14" spans="2:57" s="35" customFormat="1" ht="13.5" customHeight="1">
      <c r="B14" s="458"/>
      <c r="C14" s="449" t="s">
        <v>684</v>
      </c>
      <c r="D14" s="448"/>
      <c r="E14" s="448"/>
      <c r="F14" s="174"/>
      <c r="G14" s="386"/>
      <c r="H14" s="386"/>
      <c r="I14" s="386"/>
      <c r="J14" s="174"/>
      <c r="K14" s="387"/>
      <c r="L14" s="401"/>
      <c r="M14" s="53"/>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row>
    <row r="15" spans="2:57" s="35" customFormat="1" ht="13.5" customHeight="1">
      <c r="B15" s="458"/>
      <c r="C15" s="449" t="s">
        <v>685</v>
      </c>
      <c r="D15" s="448"/>
      <c r="E15" s="448"/>
      <c r="F15" s="174"/>
      <c r="G15" s="386"/>
      <c r="H15" s="386"/>
      <c r="I15" s="386"/>
      <c r="J15" s="174"/>
      <c r="K15" s="476" t="s">
        <v>690</v>
      </c>
      <c r="L15" s="477"/>
      <c r="M15" s="53"/>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2:57" s="35" customFormat="1" ht="13.5" customHeight="1">
      <c r="B16" s="458"/>
      <c r="C16" s="449" t="s">
        <v>617</v>
      </c>
      <c r="D16" s="448"/>
      <c r="E16" s="448"/>
      <c r="F16" s="174"/>
      <c r="G16" s="386" t="s">
        <v>688</v>
      </c>
      <c r="H16" s="386"/>
      <c r="I16" s="386"/>
      <c r="J16" s="174"/>
      <c r="K16" s="387" t="s">
        <v>175</v>
      </c>
      <c r="L16" s="401"/>
      <c r="M16" s="53"/>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row>
    <row r="17" spans="2:57" s="35" customFormat="1" ht="13.5" customHeight="1">
      <c r="B17" s="458"/>
      <c r="C17" s="453" t="s">
        <v>618</v>
      </c>
      <c r="D17" s="460"/>
      <c r="E17" s="460"/>
      <c r="F17" s="174"/>
      <c r="G17" s="386" t="s">
        <v>624</v>
      </c>
      <c r="H17" s="386"/>
      <c r="I17" s="386"/>
      <c r="J17" s="174"/>
      <c r="K17" s="387" t="s">
        <v>176</v>
      </c>
      <c r="L17" s="401"/>
      <c r="M17" s="53"/>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2:57" s="35" customFormat="1" ht="13.5" customHeight="1">
      <c r="B18" s="458"/>
      <c r="C18" s="453" t="s">
        <v>686</v>
      </c>
      <c r="D18" s="460"/>
      <c r="E18" s="460"/>
      <c r="F18" s="174"/>
      <c r="G18" s="386" t="s">
        <v>689</v>
      </c>
      <c r="H18" s="386"/>
      <c r="I18" s="386"/>
      <c r="J18" s="174"/>
      <c r="K18" s="387" t="s">
        <v>691</v>
      </c>
      <c r="L18" s="401"/>
      <c r="M18" s="53"/>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row>
    <row r="19" spans="2:57" s="35" customFormat="1" ht="13.5" customHeight="1" thickBot="1">
      <c r="B19" s="458"/>
      <c r="C19" s="449" t="s">
        <v>682</v>
      </c>
      <c r="D19" s="448"/>
      <c r="E19" s="448"/>
      <c r="F19" s="174"/>
      <c r="G19" s="386"/>
      <c r="H19" s="386"/>
      <c r="I19" s="386"/>
      <c r="J19" s="174"/>
      <c r="K19" s="387" t="s">
        <v>692</v>
      </c>
      <c r="L19" s="401"/>
      <c r="M19" s="53"/>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row>
    <row r="20" spans="2:57" s="35" customFormat="1" ht="13.5" customHeight="1" thickBot="1">
      <c r="B20" s="458"/>
      <c r="C20" s="450" t="s">
        <v>693</v>
      </c>
      <c r="D20" s="451"/>
      <c r="E20" s="451"/>
      <c r="F20" s="451"/>
      <c r="G20" s="451"/>
      <c r="H20" s="451"/>
      <c r="I20" s="451"/>
      <c r="J20" s="451"/>
      <c r="K20" s="451"/>
      <c r="L20" s="452"/>
      <c r="M20" s="53"/>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row>
    <row r="21" spans="2:13" ht="3.75" customHeight="1">
      <c r="B21" s="52"/>
      <c r="C21" s="51"/>
      <c r="D21" s="48"/>
      <c r="E21" s="48"/>
      <c r="F21" s="48"/>
      <c r="G21" s="51"/>
      <c r="H21" s="48"/>
      <c r="I21" s="48"/>
      <c r="J21" s="48"/>
      <c r="K21" s="52"/>
      <c r="L21" s="51"/>
      <c r="M21" s="54"/>
    </row>
    <row r="22" spans="2:13" ht="18.75" customHeight="1">
      <c r="B22" s="468" t="s">
        <v>178</v>
      </c>
      <c r="C22" s="458"/>
      <c r="D22" s="453" t="s">
        <v>695</v>
      </c>
      <c r="E22" s="453"/>
      <c r="F22" s="453"/>
      <c r="G22" s="453"/>
      <c r="H22" s="453"/>
      <c r="I22" s="453"/>
      <c r="J22" s="453"/>
      <c r="K22" s="453"/>
      <c r="L22" s="454"/>
      <c r="M22" s="56"/>
    </row>
    <row r="23" spans="1:13" ht="3.75" customHeight="1">
      <c r="A23" s="33"/>
      <c r="B23" s="48"/>
      <c r="C23" s="48"/>
      <c r="D23" s="48"/>
      <c r="E23" s="48"/>
      <c r="F23" s="48"/>
      <c r="G23" s="48"/>
      <c r="H23" s="51"/>
      <c r="I23" s="51"/>
      <c r="J23" s="51"/>
      <c r="K23" s="51"/>
      <c r="L23" s="51"/>
      <c r="M23" s="54"/>
    </row>
    <row r="24" spans="1:57" s="3" customFormat="1" ht="21.75" customHeight="1">
      <c r="A24" s="55"/>
      <c r="B24" s="446" t="s">
        <v>220</v>
      </c>
      <c r="C24" s="446"/>
      <c r="D24" s="50"/>
      <c r="E24" s="446" t="s">
        <v>241</v>
      </c>
      <c r="F24" s="446"/>
      <c r="G24" s="446"/>
      <c r="H24" s="50"/>
      <c r="I24" s="446" t="s">
        <v>76</v>
      </c>
      <c r="J24" s="458"/>
      <c r="K24" s="458"/>
      <c r="L24" s="459"/>
      <c r="M24" s="60"/>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row>
    <row r="25" spans="1:57" s="35" customFormat="1" ht="12">
      <c r="A25" s="175"/>
      <c r="B25" s="444" t="s">
        <v>240</v>
      </c>
      <c r="C25" s="455"/>
      <c r="D25" s="174"/>
      <c r="E25" s="464" t="s">
        <v>244</v>
      </c>
      <c r="F25" s="445"/>
      <c r="G25" s="455"/>
      <c r="H25" s="174"/>
      <c r="I25" s="444" t="s">
        <v>250</v>
      </c>
      <c r="J25" s="445"/>
      <c r="K25" s="445"/>
      <c r="L25" s="176"/>
      <c r="M25" s="177"/>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row>
    <row r="26" spans="1:57" s="35" customFormat="1" ht="12">
      <c r="A26" s="175"/>
      <c r="B26" s="444" t="s">
        <v>221</v>
      </c>
      <c r="C26" s="455"/>
      <c r="D26" s="174"/>
      <c r="E26" s="444" t="s">
        <v>245</v>
      </c>
      <c r="F26" s="445"/>
      <c r="G26" s="455"/>
      <c r="H26" s="174"/>
      <c r="I26" s="444" t="s">
        <v>251</v>
      </c>
      <c r="J26" s="445"/>
      <c r="K26" s="445"/>
      <c r="L26" s="176"/>
      <c r="M26" s="177"/>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row>
    <row r="27" spans="1:57" s="35" customFormat="1" ht="12">
      <c r="A27" s="175"/>
      <c r="B27" s="444" t="s">
        <v>222</v>
      </c>
      <c r="C27" s="455"/>
      <c r="D27" s="174"/>
      <c r="E27" s="444" t="s">
        <v>246</v>
      </c>
      <c r="F27" s="445"/>
      <c r="G27" s="455"/>
      <c r="H27" s="174"/>
      <c r="I27" s="444" t="s">
        <v>252</v>
      </c>
      <c r="J27" s="445"/>
      <c r="K27" s="445"/>
      <c r="L27" s="176"/>
      <c r="M27" s="177"/>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row>
    <row r="28" spans="1:57" s="35" customFormat="1" ht="12">
      <c r="A28" s="175"/>
      <c r="B28" s="444" t="s">
        <v>223</v>
      </c>
      <c r="C28" s="455"/>
      <c r="D28" s="174"/>
      <c r="E28" s="444" t="s">
        <v>247</v>
      </c>
      <c r="F28" s="445"/>
      <c r="G28" s="455"/>
      <c r="H28" s="174"/>
      <c r="I28" s="444" t="s">
        <v>254</v>
      </c>
      <c r="J28" s="445"/>
      <c r="K28" s="445"/>
      <c r="L28" s="176"/>
      <c r="M28" s="177"/>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row>
    <row r="29" spans="1:57" s="35" customFormat="1" ht="12">
      <c r="A29" s="175"/>
      <c r="B29" s="444" t="s">
        <v>224</v>
      </c>
      <c r="C29" s="455"/>
      <c r="D29" s="174"/>
      <c r="E29" s="444" t="s">
        <v>248</v>
      </c>
      <c r="F29" s="445"/>
      <c r="G29" s="455"/>
      <c r="H29" s="174"/>
      <c r="I29" s="444" t="s">
        <v>253</v>
      </c>
      <c r="J29" s="445"/>
      <c r="K29" s="445"/>
      <c r="L29" s="176"/>
      <c r="M29" s="177"/>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row>
    <row r="30" spans="1:57" s="35" customFormat="1" ht="12.75" thickBot="1">
      <c r="A30" s="175"/>
      <c r="B30" s="461"/>
      <c r="C30" s="463"/>
      <c r="D30" s="174"/>
      <c r="E30" s="461"/>
      <c r="F30" s="462"/>
      <c r="G30" s="463"/>
      <c r="H30" s="174"/>
      <c r="I30" s="179"/>
      <c r="J30" s="180"/>
      <c r="K30" s="180"/>
      <c r="L30" s="178"/>
      <c r="M30" s="177"/>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row>
    <row r="31" spans="1:13" ht="15">
      <c r="A31" s="33"/>
      <c r="B31" s="47"/>
      <c r="C31" s="47"/>
      <c r="D31" s="47"/>
      <c r="E31" s="48"/>
      <c r="F31" s="48"/>
      <c r="G31" s="55"/>
      <c r="H31" s="36"/>
      <c r="I31" s="55"/>
      <c r="J31" s="47"/>
      <c r="K31" s="47"/>
      <c r="L31" s="47"/>
      <c r="M31" s="59"/>
    </row>
    <row r="32" spans="1:7" ht="15">
      <c r="A32" s="33"/>
      <c r="B32" s="55"/>
      <c r="C32" s="55"/>
      <c r="D32" s="55"/>
      <c r="E32" s="55"/>
      <c r="F32" s="55"/>
      <c r="G32" s="55"/>
    </row>
    <row r="33" spans="1:7" ht="15">
      <c r="A33" s="33"/>
      <c r="B33" s="55"/>
      <c r="C33" s="55"/>
      <c r="D33" s="55"/>
      <c r="E33" s="55"/>
      <c r="F33" s="55"/>
      <c r="G33" s="55"/>
    </row>
  </sheetData>
  <sheetProtection/>
  <mergeCells count="47">
    <mergeCell ref="D7:G7"/>
    <mergeCell ref="K15:L15"/>
    <mergeCell ref="G11:I11"/>
    <mergeCell ref="G12:I12"/>
    <mergeCell ref="G10:I10"/>
    <mergeCell ref="K10:L10"/>
    <mergeCell ref="C10:E10"/>
    <mergeCell ref="C11:E11"/>
    <mergeCell ref="C12:E12"/>
    <mergeCell ref="K11:L11"/>
    <mergeCell ref="C4:L4"/>
    <mergeCell ref="B22:C22"/>
    <mergeCell ref="C14:E14"/>
    <mergeCell ref="C15:E15"/>
    <mergeCell ref="C18:E18"/>
    <mergeCell ref="B9:B20"/>
    <mergeCell ref="C13:E13"/>
    <mergeCell ref="K6:L7"/>
    <mergeCell ref="B6:B7"/>
    <mergeCell ref="E6:G6"/>
    <mergeCell ref="E30:G30"/>
    <mergeCell ref="B24:C24"/>
    <mergeCell ref="E27:G27"/>
    <mergeCell ref="B29:C29"/>
    <mergeCell ref="B25:C25"/>
    <mergeCell ref="E25:G25"/>
    <mergeCell ref="B30:C30"/>
    <mergeCell ref="B26:C26"/>
    <mergeCell ref="E26:G26"/>
    <mergeCell ref="I29:K29"/>
    <mergeCell ref="I25:K25"/>
    <mergeCell ref="I26:K26"/>
    <mergeCell ref="I27:K27"/>
    <mergeCell ref="E28:G28"/>
    <mergeCell ref="K12:L12"/>
    <mergeCell ref="I24:L24"/>
    <mergeCell ref="C16:E16"/>
    <mergeCell ref="C17:E17"/>
    <mergeCell ref="E29:G29"/>
    <mergeCell ref="I28:K28"/>
    <mergeCell ref="E24:G24"/>
    <mergeCell ref="G13:I13"/>
    <mergeCell ref="C19:E19"/>
    <mergeCell ref="C20:L20"/>
    <mergeCell ref="D22:L22"/>
    <mergeCell ref="B27:C27"/>
    <mergeCell ref="B28:C28"/>
  </mergeCells>
  <hyperlinks>
    <hyperlink ref="C6" location="Strat_analy" display="Strategy and Analysis"/>
    <hyperlink ref="C7" location="Org_profile" display="Organisational Profile"/>
    <hyperlink ref="E6" location="Report_para" display="Report Parameters."/>
    <hyperlink ref="B6" location="Intro" display="Introduction"/>
    <hyperlink ref="K6" location="Eco" display="Economic"/>
    <hyperlink ref="C10" r:id="rId1" display="Number of reporting sites"/>
    <hyperlink ref="K10" r:id="rId2" display="Number of reporting sites"/>
    <hyperlink ref="C11" r:id="rId3" display="EN1 Materials"/>
    <hyperlink ref="C12" r:id="rId4" display="EN3 Direct Energy"/>
    <hyperlink ref="K12" r:id="rId5" display="EN3 Direct Energy"/>
    <hyperlink ref="C13" r:id="rId6" display="EN4 Indirect Energy"/>
    <hyperlink ref="K13" r:id="rId7" display="EN4 Indirect Energy"/>
    <hyperlink ref="C16" r:id="rId8" display="EN8 Water"/>
    <hyperlink ref="K16" r:id="rId9" display="EN8 Water"/>
    <hyperlink ref="C17" r:id="rId10" display="EN16 Direct and Indirect GHG"/>
    <hyperlink ref="K17" r:id="rId11" display="EN16 Direct and Indirect GHG"/>
    <hyperlink ref="B24" location="Labour_Practices" display="Labour Practices"/>
    <hyperlink ref="B25" location="LA1_Employment" display="LA1  Employment"/>
    <hyperlink ref="B26" location="LA4_Labour_management" display="LA4 Labour/Management relations"/>
    <hyperlink ref="B27" location="LA6_Health_and_safety" display="LA6 Occupational Health and Safety"/>
    <hyperlink ref="B28" location="LA10_Training" display="LA10 Training and Education"/>
    <hyperlink ref="B29" location="LA13_Diversity" display="LA13 Diversity and Equal Opportunities"/>
    <hyperlink ref="I25" location="SO1_Community" display="SO1 Community"/>
    <hyperlink ref="I26" location="SO2_Corruption" display="SO2 Corruption"/>
    <hyperlink ref="I27" location="SO5_Public_policy" display="SO5 Public Policy"/>
    <hyperlink ref="I28" location="SO7_Anti_comp" display="SO7 Anit-Competitive Behavior"/>
    <hyperlink ref="I29" location="SO8_Compliance" display="SO8 Compliance"/>
    <hyperlink ref="G10" r:id="rId12" display="Number of reporting sites"/>
    <hyperlink ref="G11" r:id="rId13" display="EN1 Materials"/>
    <hyperlink ref="G12" r:id="rId14" display="EN3 Direct Energy"/>
    <hyperlink ref="G13" r:id="rId15" display="EN4 Indirect Energy"/>
    <hyperlink ref="G16" r:id="rId16" display="EN8 Water"/>
    <hyperlink ref="G17" r:id="rId17" display="EN16 Direct and Indirect GHG"/>
    <hyperlink ref="E25" location="HR1_Invest_practices" display="HR1  Investment and Procurement Practices"/>
    <hyperlink ref="E26" location="HR4_Non_discrimination" display="HR4 Non-Discrimination"/>
    <hyperlink ref="E27" location="HR5_Freedom_of_assoc" display="HR 5 Freedom of Association"/>
    <hyperlink ref="E28" location="HR6_Child_Labour" display="HR6 Child Labour"/>
    <hyperlink ref="E29" location="HR7_Forced_labour" display="HR7 Forced and compulsory Labour"/>
    <hyperlink ref="B22" location="PR_1" display="Product Responsibility"/>
    <hyperlink ref="E24:G24" location="HR1_Invest_practices" display="Human Rights"/>
    <hyperlink ref="C9:E9" location="Manufact_Top" display="MANUFACTURING"/>
    <hyperlink ref="G9:I9" location="Service_Top" display="SERVICE WORKSHOPS"/>
    <hyperlink ref="K9:L9" location="Cons_top" display="CONSOLIDATED"/>
    <hyperlink ref="I24:K24" location="SO1_Community" display="SO1_Community"/>
    <hyperlink ref="G16:I16" location="EN8s" display="O-EN8 Water &amp; Process Water"/>
    <hyperlink ref="B9" location="Navigation_1" display="Environment"/>
    <hyperlink ref="G11:I11" location="EN1s" display="EN1 Materials"/>
    <hyperlink ref="C10:E10" location="Sites_m" display="Number of reporting sites"/>
    <hyperlink ref="C11:E11" location="EN1m" display="EN1 Materials"/>
    <hyperlink ref="C12:E12" location="EN3m" display="EN3 Direct Energy"/>
    <hyperlink ref="C13:E13" location="EN4m" display="EN4 Indirect Energy"/>
    <hyperlink ref="C16:E16" location="EN8m" display="EN8 Water"/>
    <hyperlink ref="C17:E17" location="M_EN16" display="M-EN16 Direct and Indirect GHG"/>
    <hyperlink ref="G10:I10" location="Sites_s" display="Number of reporting sites"/>
    <hyperlink ref="G12:I12" location="EN3s" display="EN3 Direct Energy"/>
    <hyperlink ref="G13:I13" location="EN4s" display="EN4 Indirect Energy"/>
    <hyperlink ref="G17:I17" location="EN16s" display="EN16 Direct and Indirect GHG"/>
    <hyperlink ref="K10:L10" location="Sites_c" display="Number of reporting sites"/>
    <hyperlink ref="K12:L12" location="EN3c" display="EN3 Direct Energy"/>
    <hyperlink ref="K13:L13" location="EN4c" display="EN4 Indirect Energy"/>
    <hyperlink ref="K16:L16" location="EN8c" display="EN8 Water"/>
    <hyperlink ref="K17:L17" location="EN16c" display="EN16 Direct and Indirect GHG"/>
    <hyperlink ref="B4" location="About" display="About "/>
    <hyperlink ref="B6:B7" location="intro_3" display="Introduction"/>
    <hyperlink ref="C14:E14" location="M_EN3_EN4" display="M-EN3+4 Energy Efficiency"/>
    <hyperlink ref="C15:E15" location="M_EN5" display="M-EN5 Energy Saving Projects"/>
    <hyperlink ref="C18:E18" location="M_EN22" display="M-EN22 Waste by Type"/>
    <hyperlink ref="D7:G7" location="Governance" display="Governance and Engagement"/>
    <hyperlink ref="G18" location="O_EN22" display="O-EN22 Waste by Type"/>
    <hyperlink ref="K15" location="EN_6" display="EN6 Initiatives for energy-efficient products"/>
    <hyperlink ref="K15:L15" location="EN_6" display="EN6 Energy-efficient products"/>
    <hyperlink ref="K18" location="EN_22" display="EN22 Waste by Type"/>
    <hyperlink ref="C19" r:id="rId18" display="EN29 GHG Impacts of Transportation"/>
    <hyperlink ref="K19" location="Index!A1" display="EN29 GHG Employee Transportation"/>
    <hyperlink ref="C19:E19" location="EN29m" display="EN29 GHG Impacts of Transportation"/>
    <hyperlink ref="K19:L19" location="EN29c_Employees" display="EN29 GHG Employee Transportation"/>
    <hyperlink ref="C20:L20" location="Add_Enviro" display="Additional Environment Questions from SRI Analysts"/>
    <hyperlink ref="G9" location="Sites_s" display="Other Sites with workshops"/>
    <hyperlink ref="C9" location="Sites_m" display="Manufacturing"/>
    <hyperlink ref="K9" location="Sites_c" display="Consolidated data"/>
    <hyperlink ref="D22:L22" location="PR_Cases" display="PRA1  Recent Customer Case studies of Sustainable product applications."/>
  </hyperlinks>
  <printOptions/>
  <pageMargins left="0.7480314960629921" right="0.7480314960629921" top="0.984251968503937" bottom="0.984251968503937" header="0.5118110236220472" footer="0.5118110236220472"/>
  <pageSetup fitToHeight="1" fitToWidth="1" horizontalDpi="300" verticalDpi="300" orientation="landscape" paperSize="9" scale="98" r:id="rId20"/>
  <headerFooter alignWithMargins="0">
    <oddHeader>&amp;L&amp;"Arial,Fet"Alfa Laval Sustainability GRI Report and Cross Reference 2010: INDEX  Page &amp;P of &amp;N&amp;R&amp;"Arial,Fet"Published 31 March 2011</oddHeader>
  </headerFooter>
  <drawing r:id="rId19"/>
</worksheet>
</file>

<file path=xl/worksheets/sheet3.xml><?xml version="1.0" encoding="utf-8"?>
<worksheet xmlns="http://schemas.openxmlformats.org/spreadsheetml/2006/main" xmlns:r="http://schemas.openxmlformats.org/officeDocument/2006/relationships">
  <dimension ref="A1:D16"/>
  <sheetViews>
    <sheetView showGridLines="0" showRowColHeaders="0" showOutlineSymbols="0" workbookViewId="0" topLeftCell="A1">
      <selection activeCell="C7" sqref="C7"/>
    </sheetView>
  </sheetViews>
  <sheetFormatPr defaultColWidth="9.140625" defaultRowHeight="12.75"/>
  <cols>
    <col min="1" max="1" width="7.140625" style="74" customWidth="1"/>
    <col min="2" max="2" width="15.7109375" style="2" customWidth="1"/>
    <col min="3" max="3" width="106.140625" style="2" customWidth="1"/>
  </cols>
  <sheetData>
    <row r="1" spans="1:4" s="38" customFormat="1" ht="40.5" customHeight="1">
      <c r="A1" s="478"/>
      <c r="B1" s="479"/>
      <c r="C1" s="202" t="s">
        <v>406</v>
      </c>
      <c r="D1" s="77"/>
    </row>
    <row r="2" spans="3:4" ht="9.75" customHeight="1" thickBot="1">
      <c r="C2" s="7"/>
      <c r="D2" s="33"/>
    </row>
    <row r="3" spans="1:3" s="73" customFormat="1" ht="22.5" customHeight="1">
      <c r="A3" s="487" t="s">
        <v>323</v>
      </c>
      <c r="B3" s="484" t="s">
        <v>96</v>
      </c>
      <c r="C3" s="226" t="s">
        <v>95</v>
      </c>
    </row>
    <row r="4" spans="1:3" s="73" customFormat="1" ht="27.75" customHeight="1">
      <c r="A4" s="480"/>
      <c r="B4" s="485"/>
      <c r="C4" s="227" t="s">
        <v>429</v>
      </c>
    </row>
    <row r="5" spans="1:3" s="73" customFormat="1" ht="27.75" customHeight="1">
      <c r="A5" s="480"/>
      <c r="B5" s="485"/>
      <c r="C5" s="228" t="s">
        <v>430</v>
      </c>
    </row>
    <row r="6" spans="1:3" s="73" customFormat="1" ht="31.5" customHeight="1">
      <c r="A6" s="480"/>
      <c r="B6" s="485"/>
      <c r="C6" s="229" t="s">
        <v>431</v>
      </c>
    </row>
    <row r="7" spans="1:3" s="73" customFormat="1" ht="27.75" customHeight="1">
      <c r="A7" s="480"/>
      <c r="B7" s="486"/>
      <c r="C7" s="230" t="s">
        <v>395</v>
      </c>
    </row>
    <row r="8" spans="1:3" s="73" customFormat="1" ht="5.25" customHeight="1">
      <c r="A8" s="231"/>
      <c r="B8" s="188"/>
      <c r="C8" s="232"/>
    </row>
    <row r="9" spans="1:3" s="73" customFormat="1" ht="31.5" customHeight="1">
      <c r="A9" s="233" t="s">
        <v>405</v>
      </c>
      <c r="B9" s="189" t="s">
        <v>407</v>
      </c>
      <c r="C9" s="234" t="s">
        <v>386</v>
      </c>
    </row>
    <row r="10" spans="1:3" ht="6" customHeight="1">
      <c r="A10" s="231"/>
      <c r="B10" s="225"/>
      <c r="C10" s="235"/>
    </row>
    <row r="11" spans="1:3" ht="30">
      <c r="A11" s="233" t="s">
        <v>326</v>
      </c>
      <c r="B11" s="189" t="s">
        <v>97</v>
      </c>
      <c r="C11" s="236" t="s">
        <v>383</v>
      </c>
    </row>
    <row r="12" spans="1:3" ht="6" customHeight="1">
      <c r="A12" s="231"/>
      <c r="B12" s="225"/>
      <c r="C12" s="235"/>
    </row>
    <row r="13" spans="1:3" ht="21" customHeight="1">
      <c r="A13" s="480" t="s">
        <v>353</v>
      </c>
      <c r="B13" s="482" t="s">
        <v>371</v>
      </c>
      <c r="C13" s="237" t="s">
        <v>385</v>
      </c>
    </row>
    <row r="14" spans="1:3" ht="16.5" customHeight="1" thickBot="1">
      <c r="A14" s="481"/>
      <c r="B14" s="483"/>
      <c r="C14" s="238" t="s">
        <v>384</v>
      </c>
    </row>
    <row r="15" spans="2:3" ht="12.75">
      <c r="B15" s="5"/>
      <c r="C15" s="76"/>
    </row>
    <row r="16" ht="12.75">
      <c r="C16" s="76"/>
    </row>
  </sheetData>
  <sheetProtection password="DBAD" sheet="1"/>
  <mergeCells count="5">
    <mergeCell ref="A1:B1"/>
    <mergeCell ref="A13:A14"/>
    <mergeCell ref="B13:B14"/>
    <mergeCell ref="B3:B7"/>
    <mergeCell ref="A3:A7"/>
  </mergeCells>
  <hyperlinks>
    <hyperlink ref="C4" r:id="rId1" display="1.  The Sustainability Report section of the Annual Report."/>
    <hyperlink ref="C13" r:id="rId2" display="gabriella.grotte@alfalaval.com&#10;david.ford@alfalaval.com"/>
    <hyperlink ref="C14" r:id="rId3" display="gabriella.grotte@alfalaval.com&#10;david.ford@alfalaval.com"/>
    <hyperlink ref="C9" location="INDEX" display="This is an excel workbook.  Navigation is easiest via the index.  Each index topic is a link that will take you to the relevant section of the report.  Each page has a return link to the index."/>
    <hyperlink ref="C5" r:id="rId4" display="http://www.alfalaval.com/about-us/sustainability/reports/pages/reports.aspx"/>
  </hyperlinks>
  <printOptions/>
  <pageMargins left="0.7480314960629921" right="0.7480314960629921" top="0.984251968503937" bottom="0.984251968503937" header="0.5118110236220472" footer="0.5118110236220472"/>
  <pageSetup horizontalDpi="300" verticalDpi="300" orientation="landscape" paperSize="9" r:id="rId6"/>
  <headerFooter alignWithMargins="0">
    <oddHeader>&amp;LAlfa Laval Sustainability GRI Report and Cross Reference 2010: About this report.  Page &amp;P of &amp;N&amp;RPublished 31 March 2011</oddHeader>
  </headerFooter>
  <drawing r:id="rId5"/>
</worksheet>
</file>

<file path=xl/worksheets/sheet4.xml><?xml version="1.0" encoding="utf-8"?>
<worksheet xmlns="http://schemas.openxmlformats.org/spreadsheetml/2006/main" xmlns:r="http://schemas.openxmlformats.org/officeDocument/2006/relationships">
  <dimension ref="A1:F493"/>
  <sheetViews>
    <sheetView showGridLines="0" showRowColHeaders="0" workbookViewId="0" topLeftCell="A1">
      <pane ySplit="3" topLeftCell="A4" activePane="bottomLeft" state="frozen"/>
      <selection pane="topLeft" activeCell="A1" sqref="A1"/>
      <selection pane="bottomLeft" activeCell="C7" sqref="C7:D7"/>
    </sheetView>
  </sheetViews>
  <sheetFormatPr defaultColWidth="9.140625" defaultRowHeight="12.75"/>
  <cols>
    <col min="1" max="1" width="6.57421875" style="72" customWidth="1"/>
    <col min="2" max="2" width="26.421875" style="65" customWidth="1"/>
    <col min="3" max="3" width="26.140625" style="39" customWidth="1"/>
    <col min="4" max="4" width="20.28125" style="182" customWidth="1"/>
    <col min="5" max="5" width="56.421875" style="40" customWidth="1"/>
    <col min="6" max="16384" width="9.140625" style="38" customWidth="1"/>
  </cols>
  <sheetData>
    <row r="1" spans="1:5" ht="33" customHeight="1">
      <c r="A1" s="494" t="s">
        <v>404</v>
      </c>
      <c r="B1" s="495"/>
      <c r="C1" s="496"/>
      <c r="D1" s="184" t="s">
        <v>228</v>
      </c>
      <c r="E1" s="183"/>
    </row>
    <row r="2" spans="1:5" ht="7.5" customHeight="1">
      <c r="A2" s="87"/>
      <c r="B2" s="88"/>
      <c r="C2" s="89"/>
      <c r="D2" s="89"/>
      <c r="E2" s="90"/>
    </row>
    <row r="3" spans="1:6" s="67" customFormat="1" ht="16.5" customHeight="1">
      <c r="A3" s="71" t="s">
        <v>225</v>
      </c>
      <c r="B3" s="68" t="s">
        <v>231</v>
      </c>
      <c r="C3" s="498" t="s">
        <v>265</v>
      </c>
      <c r="D3" s="499"/>
      <c r="E3" s="68" t="s">
        <v>11</v>
      </c>
      <c r="F3" s="66"/>
    </row>
    <row r="4" spans="1:6" s="80" customFormat="1" ht="7.5" customHeight="1">
      <c r="A4" s="185"/>
      <c r="B4" s="186"/>
      <c r="C4" s="186"/>
      <c r="D4" s="186"/>
      <c r="E4" s="186"/>
      <c r="F4" s="79"/>
    </row>
    <row r="5" spans="1:6" s="70" customFormat="1" ht="33.75" customHeight="1">
      <c r="A5" s="100" t="s">
        <v>323</v>
      </c>
      <c r="B5" s="81" t="s">
        <v>267</v>
      </c>
      <c r="C5" s="500"/>
      <c r="D5" s="501"/>
      <c r="E5" s="21"/>
      <c r="F5" s="69"/>
    </row>
    <row r="6" spans="1:6" s="70" customFormat="1" ht="25.5" customHeight="1">
      <c r="A6" s="101" t="s">
        <v>266</v>
      </c>
      <c r="B6" s="21" t="s">
        <v>324</v>
      </c>
      <c r="C6" s="488" t="s">
        <v>12</v>
      </c>
      <c r="D6" s="489"/>
      <c r="E6" s="162" t="s">
        <v>390</v>
      </c>
      <c r="F6" s="34"/>
    </row>
    <row r="7" spans="1:6" s="70" customFormat="1" ht="327" customHeight="1">
      <c r="A7" s="101"/>
      <c r="B7" s="21" t="s">
        <v>269</v>
      </c>
      <c r="C7" s="491" t="s">
        <v>270</v>
      </c>
      <c r="D7" s="497"/>
      <c r="E7" s="190" t="s">
        <v>777</v>
      </c>
      <c r="F7" s="34"/>
    </row>
    <row r="8" spans="1:6" s="70" customFormat="1" ht="56.25">
      <c r="A8" s="101"/>
      <c r="B8" s="21" t="s">
        <v>312</v>
      </c>
      <c r="C8" s="488" t="s">
        <v>271</v>
      </c>
      <c r="D8" s="489"/>
      <c r="E8" s="161" t="s">
        <v>396</v>
      </c>
      <c r="F8" s="34"/>
    </row>
    <row r="9" spans="1:6" s="70" customFormat="1" ht="22.5">
      <c r="A9" s="101" t="s">
        <v>272</v>
      </c>
      <c r="B9" s="21" t="s">
        <v>273</v>
      </c>
      <c r="C9" s="488" t="s">
        <v>6</v>
      </c>
      <c r="D9" s="489"/>
      <c r="E9" s="161" t="s">
        <v>447</v>
      </c>
      <c r="F9" s="34"/>
    </row>
    <row r="10" spans="1:6" s="70" customFormat="1" ht="213.75">
      <c r="A10" s="101" t="s">
        <v>318</v>
      </c>
      <c r="B10" s="21" t="s">
        <v>317</v>
      </c>
      <c r="C10" s="488" t="s">
        <v>0</v>
      </c>
      <c r="D10" s="489"/>
      <c r="E10" s="415" t="s">
        <v>739</v>
      </c>
      <c r="F10" s="34"/>
    </row>
    <row r="11" spans="1:6" s="70" customFormat="1" ht="73.5" customHeight="1">
      <c r="A11" s="101" t="s">
        <v>319</v>
      </c>
      <c r="B11" s="21" t="s">
        <v>274</v>
      </c>
      <c r="C11" s="488" t="s">
        <v>156</v>
      </c>
      <c r="D11" s="489"/>
      <c r="E11" s="161" t="s">
        <v>745</v>
      </c>
      <c r="F11" s="34"/>
    </row>
    <row r="12" spans="1:6" s="70" customFormat="1" ht="32.25" customHeight="1">
      <c r="A12" s="81" t="s">
        <v>322</v>
      </c>
      <c r="B12" s="81" t="s">
        <v>275</v>
      </c>
      <c r="C12" s="488"/>
      <c r="D12" s="489"/>
      <c r="E12" s="16"/>
      <c r="F12" s="34"/>
    </row>
    <row r="13" spans="1:6" s="70" customFormat="1" ht="12.75">
      <c r="A13" s="101" t="s">
        <v>276</v>
      </c>
      <c r="B13" s="21" t="s">
        <v>277</v>
      </c>
      <c r="C13" s="488" t="s">
        <v>278</v>
      </c>
      <c r="D13" s="489"/>
      <c r="E13" s="16"/>
      <c r="F13" s="34"/>
    </row>
    <row r="14" spans="1:6" s="70" customFormat="1" ht="22.5">
      <c r="A14" s="101" t="s">
        <v>279</v>
      </c>
      <c r="B14" s="21" t="s">
        <v>280</v>
      </c>
      <c r="C14" s="488" t="s">
        <v>1</v>
      </c>
      <c r="D14" s="489"/>
      <c r="E14" s="193" t="s">
        <v>778</v>
      </c>
      <c r="F14" s="34"/>
    </row>
    <row r="15" spans="1:6" s="70" customFormat="1" ht="22.5">
      <c r="A15" s="101" t="s">
        <v>281</v>
      </c>
      <c r="B15" s="21" t="s">
        <v>282</v>
      </c>
      <c r="C15" s="488" t="s">
        <v>230</v>
      </c>
      <c r="D15" s="489"/>
      <c r="E15" s="193" t="s">
        <v>779</v>
      </c>
      <c r="F15" s="34"/>
    </row>
    <row r="16" spans="1:6" s="70" customFormat="1" ht="12.75">
      <c r="A16" s="101" t="s">
        <v>283</v>
      </c>
      <c r="B16" s="21" t="s">
        <v>284</v>
      </c>
      <c r="C16" s="488" t="s">
        <v>285</v>
      </c>
      <c r="D16" s="489"/>
      <c r="E16" s="16"/>
      <c r="F16" s="34"/>
    </row>
    <row r="17" spans="1:6" s="70" customFormat="1" ht="22.5" customHeight="1">
      <c r="A17" s="101" t="s">
        <v>286</v>
      </c>
      <c r="B17" s="21" t="s">
        <v>299</v>
      </c>
      <c r="C17" s="492" t="s">
        <v>448</v>
      </c>
      <c r="D17" s="489"/>
      <c r="E17" s="193" t="s">
        <v>780</v>
      </c>
      <c r="F17" s="34"/>
    </row>
    <row r="18" spans="1:6" s="70" customFormat="1" ht="22.5">
      <c r="A18" s="101" t="s">
        <v>300</v>
      </c>
      <c r="B18" s="21" t="s">
        <v>301</v>
      </c>
      <c r="C18" s="492" t="s">
        <v>449</v>
      </c>
      <c r="D18" s="489"/>
      <c r="E18" s="193" t="s">
        <v>781</v>
      </c>
      <c r="F18" s="34"/>
    </row>
    <row r="19" spans="1:6" s="70" customFormat="1" ht="28.5" customHeight="1">
      <c r="A19" s="101" t="s">
        <v>302</v>
      </c>
      <c r="B19" s="21" t="s">
        <v>321</v>
      </c>
      <c r="C19" s="488" t="s">
        <v>232</v>
      </c>
      <c r="D19" s="489"/>
      <c r="E19" s="193" t="s">
        <v>782</v>
      </c>
      <c r="F19" s="34"/>
    </row>
    <row r="20" spans="1:6" s="70" customFormat="1" ht="12.75">
      <c r="A20" s="101" t="s">
        <v>303</v>
      </c>
      <c r="B20" s="21" t="s">
        <v>304</v>
      </c>
      <c r="C20" s="488"/>
      <c r="D20" s="489"/>
      <c r="E20" s="16"/>
      <c r="F20" s="34"/>
    </row>
    <row r="21" spans="1:6" s="70" customFormat="1" ht="12.75">
      <c r="A21" s="101" t="s">
        <v>313</v>
      </c>
      <c r="B21" s="21" t="s">
        <v>305</v>
      </c>
      <c r="C21" s="488" t="s">
        <v>233</v>
      </c>
      <c r="D21" s="489"/>
      <c r="E21" s="193" t="s">
        <v>783</v>
      </c>
      <c r="F21" s="34"/>
    </row>
    <row r="22" spans="1:6" s="70" customFormat="1" ht="12.75">
      <c r="A22" s="101" t="s">
        <v>314</v>
      </c>
      <c r="B22" s="21" t="s">
        <v>306</v>
      </c>
      <c r="C22" s="488" t="s">
        <v>234</v>
      </c>
      <c r="D22" s="489"/>
      <c r="E22" s="193" t="s">
        <v>784</v>
      </c>
      <c r="F22" s="34"/>
    </row>
    <row r="23" spans="1:6" s="70" customFormat="1" ht="12.75">
      <c r="A23" s="101" t="s">
        <v>315</v>
      </c>
      <c r="B23" s="21" t="s">
        <v>307</v>
      </c>
      <c r="C23" s="488" t="s">
        <v>234</v>
      </c>
      <c r="D23" s="489"/>
      <c r="E23" s="193" t="s">
        <v>784</v>
      </c>
      <c r="F23" s="34"/>
    </row>
    <row r="24" spans="1:6" s="70" customFormat="1" ht="84.75" customHeight="1">
      <c r="A24" s="101" t="s">
        <v>316</v>
      </c>
      <c r="B24" s="21" t="s">
        <v>308</v>
      </c>
      <c r="C24" s="492" t="s">
        <v>452</v>
      </c>
      <c r="D24" s="489"/>
      <c r="E24" s="193" t="s">
        <v>785</v>
      </c>
      <c r="F24" s="34"/>
    </row>
    <row r="25" spans="1:6" s="70" customFormat="1" ht="33.75">
      <c r="A25" s="101" t="s">
        <v>309</v>
      </c>
      <c r="B25" s="21" t="s">
        <v>320</v>
      </c>
      <c r="C25" s="488" t="s">
        <v>235</v>
      </c>
      <c r="D25" s="489"/>
      <c r="E25" s="193" t="s">
        <v>786</v>
      </c>
      <c r="F25" s="34"/>
    </row>
    <row r="26" spans="1:6" s="70" customFormat="1" ht="22.5">
      <c r="A26" s="101" t="s">
        <v>310</v>
      </c>
      <c r="B26" s="21" t="s">
        <v>311</v>
      </c>
      <c r="C26" s="488" t="s">
        <v>325</v>
      </c>
      <c r="D26" s="489"/>
      <c r="E26" s="16"/>
      <c r="F26" s="34"/>
    </row>
    <row r="27" spans="1:6" s="70" customFormat="1" ht="31.5" customHeight="1">
      <c r="A27" s="81" t="s">
        <v>326</v>
      </c>
      <c r="B27" s="81" t="s">
        <v>327</v>
      </c>
      <c r="C27" s="488"/>
      <c r="D27" s="489"/>
      <c r="E27" s="16"/>
      <c r="F27" s="34"/>
    </row>
    <row r="28" spans="1:6" s="70" customFormat="1" ht="95.25" customHeight="1">
      <c r="A28" s="101"/>
      <c r="B28" s="21" t="s">
        <v>337</v>
      </c>
      <c r="C28" s="492" t="s">
        <v>453</v>
      </c>
      <c r="D28" s="489"/>
      <c r="E28" s="75" t="s">
        <v>391</v>
      </c>
      <c r="F28" s="34"/>
    </row>
    <row r="29" spans="1:6" s="70" customFormat="1" ht="12.75">
      <c r="A29" s="101" t="s">
        <v>328</v>
      </c>
      <c r="B29" s="21" t="s">
        <v>331</v>
      </c>
      <c r="C29" s="488" t="s">
        <v>7</v>
      </c>
      <c r="D29" s="489"/>
      <c r="E29" s="16"/>
      <c r="F29" s="34"/>
    </row>
    <row r="30" spans="1:5" s="70" customFormat="1" ht="12.75">
      <c r="A30" s="102" t="s">
        <v>329</v>
      </c>
      <c r="B30" s="21" t="s">
        <v>330</v>
      </c>
      <c r="C30" s="492" t="s">
        <v>650</v>
      </c>
      <c r="D30" s="489"/>
      <c r="E30" s="16"/>
    </row>
    <row r="31" spans="1:5" s="70" customFormat="1" ht="12.75">
      <c r="A31" s="102" t="s">
        <v>332</v>
      </c>
      <c r="B31" s="21" t="s">
        <v>333</v>
      </c>
      <c r="C31" s="488" t="s">
        <v>334</v>
      </c>
      <c r="D31" s="489"/>
      <c r="E31" s="16"/>
    </row>
    <row r="32" spans="1:5" s="70" customFormat="1" ht="22.5">
      <c r="A32" s="102" t="s">
        <v>335</v>
      </c>
      <c r="B32" s="21" t="s">
        <v>336</v>
      </c>
      <c r="C32" s="488" t="s">
        <v>237</v>
      </c>
      <c r="D32" s="489"/>
      <c r="E32" s="75" t="s">
        <v>236</v>
      </c>
    </row>
    <row r="33" spans="1:5" s="70" customFormat="1" ht="12.75">
      <c r="A33" s="102"/>
      <c r="B33" s="21" t="s">
        <v>338</v>
      </c>
      <c r="C33" s="488" t="s">
        <v>268</v>
      </c>
      <c r="D33" s="489"/>
      <c r="E33" s="16"/>
    </row>
    <row r="34" spans="1:5" s="70" customFormat="1" ht="84" customHeight="1">
      <c r="A34" s="102" t="s">
        <v>379</v>
      </c>
      <c r="B34" s="21" t="s">
        <v>339</v>
      </c>
      <c r="C34" s="490" t="s">
        <v>157</v>
      </c>
      <c r="D34" s="490"/>
      <c r="E34" s="490"/>
    </row>
    <row r="35" spans="1:5" s="70" customFormat="1" ht="106.5" customHeight="1">
      <c r="A35" s="102" t="s">
        <v>380</v>
      </c>
      <c r="B35" s="21" t="s">
        <v>372</v>
      </c>
      <c r="C35" s="491" t="s">
        <v>740</v>
      </c>
      <c r="D35" s="490"/>
      <c r="E35" s="490"/>
    </row>
    <row r="36" spans="1:5" s="70" customFormat="1" ht="166.5" customHeight="1">
      <c r="A36" s="102" t="s">
        <v>340</v>
      </c>
      <c r="B36" s="21" t="s">
        <v>341</v>
      </c>
      <c r="C36" s="491" t="s">
        <v>741</v>
      </c>
      <c r="D36" s="490"/>
      <c r="E36" s="490"/>
    </row>
    <row r="37" spans="1:5" s="70" customFormat="1" ht="39" customHeight="1">
      <c r="A37" s="102" t="s">
        <v>381</v>
      </c>
      <c r="B37" s="21" t="s">
        <v>342</v>
      </c>
      <c r="C37" s="490" t="s">
        <v>207</v>
      </c>
      <c r="D37" s="490"/>
      <c r="E37" s="490"/>
    </row>
    <row r="38" spans="1:5" s="70" customFormat="1" ht="72" customHeight="1">
      <c r="A38" s="102" t="s">
        <v>382</v>
      </c>
      <c r="B38" s="21" t="s">
        <v>342</v>
      </c>
      <c r="C38" s="490" t="s">
        <v>392</v>
      </c>
      <c r="D38" s="490"/>
      <c r="E38" s="490"/>
    </row>
    <row r="39" spans="1:5" s="70" customFormat="1" ht="98.25" customHeight="1">
      <c r="A39" s="102" t="s">
        <v>343</v>
      </c>
      <c r="B39" s="21" t="s">
        <v>344</v>
      </c>
      <c r="C39" s="490" t="s">
        <v>158</v>
      </c>
      <c r="D39" s="490"/>
      <c r="E39" s="490"/>
    </row>
    <row r="40" spans="1:5" s="70" customFormat="1" ht="88.5" customHeight="1">
      <c r="A40" s="102" t="s">
        <v>345</v>
      </c>
      <c r="B40" s="21" t="s">
        <v>346</v>
      </c>
      <c r="C40" s="490" t="s">
        <v>159</v>
      </c>
      <c r="D40" s="490"/>
      <c r="E40" s="490"/>
    </row>
    <row r="41" spans="1:5" s="70" customFormat="1" ht="33.75">
      <c r="A41" s="102" t="s">
        <v>347</v>
      </c>
      <c r="B41" s="21" t="s">
        <v>348</v>
      </c>
      <c r="C41" s="490" t="s">
        <v>389</v>
      </c>
      <c r="D41" s="490"/>
      <c r="E41" s="490"/>
    </row>
    <row r="42" spans="1:5" s="70" customFormat="1" ht="12.75">
      <c r="A42" s="102" t="s">
        <v>349</v>
      </c>
      <c r="B42" s="21" t="s">
        <v>350</v>
      </c>
      <c r="C42" s="488" t="s">
        <v>238</v>
      </c>
      <c r="D42" s="489"/>
      <c r="E42" s="75" t="s">
        <v>239</v>
      </c>
    </row>
    <row r="43" spans="1:5" s="70" customFormat="1" ht="93" customHeight="1">
      <c r="A43" s="102" t="s">
        <v>351</v>
      </c>
      <c r="B43" s="21" t="s">
        <v>352</v>
      </c>
      <c r="C43" s="491" t="s">
        <v>742</v>
      </c>
      <c r="D43" s="490"/>
      <c r="E43" s="490"/>
    </row>
    <row r="44" spans="1:5" s="70" customFormat="1" ht="33" customHeight="1">
      <c r="A44" s="81" t="s">
        <v>353</v>
      </c>
      <c r="B44" s="502" t="s">
        <v>8</v>
      </c>
      <c r="C44" s="503"/>
      <c r="D44" s="504"/>
      <c r="E44" s="16"/>
    </row>
    <row r="45" spans="1:5" s="70" customFormat="1" ht="36.75" customHeight="1">
      <c r="A45" s="101" t="s">
        <v>226</v>
      </c>
      <c r="B45" s="21" t="s">
        <v>355</v>
      </c>
      <c r="C45" s="488" t="s">
        <v>354</v>
      </c>
      <c r="D45" s="489"/>
      <c r="E45" s="193" t="s">
        <v>787</v>
      </c>
    </row>
    <row r="46" spans="1:5" s="70" customFormat="1" ht="72.75" customHeight="1">
      <c r="A46" s="102" t="s">
        <v>356</v>
      </c>
      <c r="B46" s="21" t="s">
        <v>357</v>
      </c>
      <c r="C46" s="490" t="s">
        <v>160</v>
      </c>
      <c r="D46" s="490"/>
      <c r="E46" s="490"/>
    </row>
    <row r="47" spans="1:5" s="70" customFormat="1" ht="33.75">
      <c r="A47" s="102" t="s">
        <v>358</v>
      </c>
      <c r="B47" s="21" t="s">
        <v>9</v>
      </c>
      <c r="C47" s="490" t="s">
        <v>359</v>
      </c>
      <c r="D47" s="490"/>
      <c r="E47" s="490"/>
    </row>
    <row r="48" spans="1:5" s="70" customFormat="1" ht="26.25" customHeight="1">
      <c r="A48" s="102" t="s">
        <v>360</v>
      </c>
      <c r="B48" s="21" t="s">
        <v>393</v>
      </c>
      <c r="C48" s="488" t="s">
        <v>394</v>
      </c>
      <c r="D48" s="493"/>
      <c r="E48" s="163"/>
    </row>
    <row r="49" spans="1:5" s="70" customFormat="1" ht="38.25">
      <c r="A49" s="101" t="s">
        <v>227</v>
      </c>
      <c r="B49" s="21" t="s">
        <v>361</v>
      </c>
      <c r="C49" s="492" t="s">
        <v>744</v>
      </c>
      <c r="D49" s="493"/>
      <c r="E49" s="489"/>
    </row>
    <row r="50" spans="1:5" s="70" customFormat="1" ht="90" customHeight="1">
      <c r="A50" s="103" t="s">
        <v>362</v>
      </c>
      <c r="B50" s="94" t="s">
        <v>363</v>
      </c>
      <c r="C50" s="492" t="s">
        <v>743</v>
      </c>
      <c r="D50" s="489"/>
      <c r="E50" s="161"/>
    </row>
    <row r="51" spans="1:5" ht="12.75">
      <c r="A51" s="91"/>
      <c r="B51" s="86"/>
      <c r="C51" s="92"/>
      <c r="D51" s="92"/>
      <c r="E51" s="93"/>
    </row>
    <row r="52" spans="1:5" ht="12.75">
      <c r="A52" s="91"/>
      <c r="B52" s="86"/>
      <c r="C52" s="92"/>
      <c r="D52" s="92"/>
      <c r="E52" s="93"/>
    </row>
    <row r="53" spans="1:5" ht="12.75">
      <c r="A53" s="91"/>
      <c r="B53" s="86"/>
      <c r="C53" s="92"/>
      <c r="D53" s="92"/>
      <c r="E53" s="93"/>
    </row>
    <row r="54" spans="1:5" ht="12.75">
      <c r="A54" s="91"/>
      <c r="B54" s="86"/>
      <c r="C54" s="92"/>
      <c r="D54" s="92"/>
      <c r="E54" s="93"/>
    </row>
    <row r="55" spans="1:6" s="99" customFormat="1" ht="15.75">
      <c r="A55" s="96"/>
      <c r="B55" s="97"/>
      <c r="C55" s="98"/>
      <c r="D55" s="98"/>
      <c r="E55" s="95"/>
      <c r="F55" s="95"/>
    </row>
    <row r="56" spans="1:5" ht="12.75">
      <c r="A56" s="91"/>
      <c r="B56" s="86"/>
      <c r="C56" s="92"/>
      <c r="D56" s="92"/>
      <c r="E56" s="93"/>
    </row>
    <row r="57" spans="1:5" ht="12.75">
      <c r="A57" s="91"/>
      <c r="B57" s="86"/>
      <c r="C57" s="92"/>
      <c r="D57" s="92"/>
      <c r="E57" s="93"/>
    </row>
    <row r="58" spans="1:5" ht="12.75">
      <c r="A58" s="91"/>
      <c r="B58" s="86"/>
      <c r="C58" s="92"/>
      <c r="D58" s="92"/>
      <c r="E58" s="93"/>
    </row>
    <row r="59" spans="1:5" ht="12.75">
      <c r="A59" s="91"/>
      <c r="B59" s="86"/>
      <c r="C59" s="92"/>
      <c r="D59" s="92"/>
      <c r="E59" s="93"/>
    </row>
    <row r="60" spans="1:5" ht="12.75">
      <c r="A60" s="91"/>
      <c r="B60" s="86"/>
      <c r="C60" s="92"/>
      <c r="D60" s="92"/>
      <c r="E60" s="93"/>
    </row>
    <row r="61" spans="1:5" ht="12.75">
      <c r="A61" s="91"/>
      <c r="B61" s="86"/>
      <c r="C61" s="92"/>
      <c r="D61" s="92"/>
      <c r="E61" s="93"/>
    </row>
    <row r="62" spans="1:5" ht="12.75">
      <c r="A62" s="91"/>
      <c r="B62" s="86"/>
      <c r="C62" s="92"/>
      <c r="D62" s="92"/>
      <c r="E62" s="93"/>
    </row>
    <row r="63" spans="1:5" ht="12.75">
      <c r="A63" s="91"/>
      <c r="B63" s="86"/>
      <c r="C63" s="92"/>
      <c r="D63" s="92"/>
      <c r="E63" s="93"/>
    </row>
    <row r="64" spans="1:5" ht="12.75">
      <c r="A64" s="91"/>
      <c r="B64" s="86"/>
      <c r="C64" s="92"/>
      <c r="D64" s="92"/>
      <c r="E64" s="93"/>
    </row>
    <row r="65" spans="1:5" ht="12.75">
      <c r="A65" s="91"/>
      <c r="B65" s="86"/>
      <c r="C65" s="92"/>
      <c r="D65" s="92"/>
      <c r="E65" s="93"/>
    </row>
    <row r="66" spans="1:5" ht="12.75">
      <c r="A66" s="91"/>
      <c r="B66" s="86"/>
      <c r="C66" s="92"/>
      <c r="D66" s="92"/>
      <c r="E66" s="93"/>
    </row>
    <row r="67" spans="1:5" ht="12.75">
      <c r="A67" s="91"/>
      <c r="B67" s="86"/>
      <c r="C67" s="92"/>
      <c r="D67" s="92"/>
      <c r="E67" s="93"/>
    </row>
    <row r="68" spans="1:5" ht="12.75">
      <c r="A68" s="91"/>
      <c r="B68" s="86"/>
      <c r="C68" s="92"/>
      <c r="D68" s="92"/>
      <c r="E68" s="93"/>
    </row>
    <row r="69" spans="1:5" ht="12.75">
      <c r="A69" s="91"/>
      <c r="B69" s="86"/>
      <c r="C69" s="92"/>
      <c r="D69" s="92"/>
      <c r="E69" s="93"/>
    </row>
    <row r="70" spans="1:5" ht="12.75">
      <c r="A70" s="91"/>
      <c r="B70" s="86"/>
      <c r="C70" s="92"/>
      <c r="D70" s="92"/>
      <c r="E70" s="93"/>
    </row>
    <row r="71" spans="1:5" ht="12.75">
      <c r="A71" s="91"/>
      <c r="B71" s="86"/>
      <c r="C71" s="92"/>
      <c r="D71" s="92"/>
      <c r="E71" s="93"/>
    </row>
    <row r="72" spans="1:5" ht="12.75">
      <c r="A72" s="91"/>
      <c r="B72" s="86"/>
      <c r="C72" s="92"/>
      <c r="D72" s="92"/>
      <c r="E72" s="93"/>
    </row>
    <row r="73" spans="1:5" ht="12.75">
      <c r="A73" s="91"/>
      <c r="B73" s="86"/>
      <c r="C73" s="92"/>
      <c r="D73" s="92"/>
      <c r="E73" s="93"/>
    </row>
    <row r="74" spans="1:5" ht="12.75">
      <c r="A74" s="91"/>
      <c r="B74" s="86"/>
      <c r="C74" s="92"/>
      <c r="D74" s="92"/>
      <c r="E74" s="93"/>
    </row>
    <row r="75" spans="1:5" ht="12.75">
      <c r="A75" s="91"/>
      <c r="B75" s="86"/>
      <c r="C75" s="92"/>
      <c r="D75" s="92"/>
      <c r="E75" s="93"/>
    </row>
    <row r="76" spans="1:5" ht="12.75">
      <c r="A76" s="91"/>
      <c r="B76" s="86"/>
      <c r="C76" s="92"/>
      <c r="D76" s="92"/>
      <c r="E76" s="93"/>
    </row>
    <row r="77" spans="1:5" ht="12.75">
      <c r="A77" s="91"/>
      <c r="B77" s="86"/>
      <c r="C77" s="92"/>
      <c r="D77" s="92"/>
      <c r="E77" s="93"/>
    </row>
    <row r="78" spans="1:5" ht="12.75">
      <c r="A78" s="91"/>
      <c r="B78" s="86"/>
      <c r="C78" s="92"/>
      <c r="D78" s="92"/>
      <c r="E78" s="93"/>
    </row>
    <row r="79" spans="1:5" ht="12.75">
      <c r="A79" s="91"/>
      <c r="B79" s="86"/>
      <c r="C79" s="92"/>
      <c r="D79" s="92"/>
      <c r="E79" s="93"/>
    </row>
    <row r="80" spans="1:5" ht="12.75">
      <c r="A80" s="91"/>
      <c r="B80" s="86"/>
      <c r="C80" s="92"/>
      <c r="D80" s="92"/>
      <c r="E80" s="93"/>
    </row>
    <row r="81" spans="1:5" ht="12.75">
      <c r="A81" s="91"/>
      <c r="B81" s="86"/>
      <c r="C81" s="92"/>
      <c r="D81" s="92"/>
      <c r="E81" s="93"/>
    </row>
    <row r="82" spans="1:5" ht="12.75">
      <c r="A82" s="91"/>
      <c r="B82" s="86"/>
      <c r="C82" s="92"/>
      <c r="D82" s="92"/>
      <c r="E82" s="93"/>
    </row>
    <row r="83" spans="1:5" ht="12.75">
      <c r="A83" s="91"/>
      <c r="B83" s="86"/>
      <c r="C83" s="92"/>
      <c r="D83" s="92"/>
      <c r="E83" s="93"/>
    </row>
    <row r="84" spans="1:5" ht="12.75">
      <c r="A84" s="91"/>
      <c r="B84" s="86"/>
      <c r="C84" s="92"/>
      <c r="D84" s="92"/>
      <c r="E84" s="93"/>
    </row>
    <row r="85" spans="1:5" ht="12.75">
      <c r="A85" s="91"/>
      <c r="B85" s="86"/>
      <c r="C85" s="92"/>
      <c r="D85" s="92"/>
      <c r="E85" s="93"/>
    </row>
    <row r="86" spans="1:5" ht="12.75">
      <c r="A86" s="91"/>
      <c r="B86" s="86"/>
      <c r="C86" s="92"/>
      <c r="D86" s="92"/>
      <c r="E86" s="93"/>
    </row>
    <row r="87" spans="1:5" ht="12.75">
      <c r="A87" s="91"/>
      <c r="B87" s="86"/>
      <c r="C87" s="92"/>
      <c r="D87" s="92"/>
      <c r="E87" s="93"/>
    </row>
    <row r="88" spans="1:5" ht="12.75">
      <c r="A88" s="91"/>
      <c r="B88" s="86"/>
      <c r="C88" s="92"/>
      <c r="D88" s="92"/>
      <c r="E88" s="93"/>
    </row>
    <row r="89" spans="1:5" ht="12.75">
      <c r="A89" s="91"/>
      <c r="B89" s="86"/>
      <c r="C89" s="92"/>
      <c r="D89" s="92"/>
      <c r="E89" s="93"/>
    </row>
    <row r="90" spans="1:5" ht="12.75">
      <c r="A90" s="91"/>
      <c r="B90" s="86"/>
      <c r="C90" s="92"/>
      <c r="D90" s="92"/>
      <c r="E90" s="93"/>
    </row>
    <row r="91" spans="1:5" ht="12.75">
      <c r="A91" s="91"/>
      <c r="B91" s="86"/>
      <c r="C91" s="92"/>
      <c r="D91" s="92"/>
      <c r="E91" s="93"/>
    </row>
    <row r="92" spans="1:5" ht="12.75">
      <c r="A92" s="91"/>
      <c r="B92" s="86"/>
      <c r="C92" s="92"/>
      <c r="D92" s="92"/>
      <c r="E92" s="93"/>
    </row>
    <row r="93" spans="1:5" ht="12.75">
      <c r="A93" s="91"/>
      <c r="B93" s="86"/>
      <c r="C93" s="92"/>
      <c r="D93" s="92"/>
      <c r="E93" s="93"/>
    </row>
    <row r="94" spans="1:5" ht="12.75">
      <c r="A94" s="91"/>
      <c r="B94" s="86"/>
      <c r="C94" s="92"/>
      <c r="D94" s="92"/>
      <c r="E94" s="93"/>
    </row>
    <row r="95" spans="1:5" ht="12.75">
      <c r="A95" s="91"/>
      <c r="B95" s="86"/>
      <c r="C95" s="92"/>
      <c r="D95" s="92"/>
      <c r="E95" s="93"/>
    </row>
    <row r="96" spans="1:5" ht="12.75">
      <c r="A96" s="91"/>
      <c r="B96" s="86"/>
      <c r="C96" s="92"/>
      <c r="D96" s="92"/>
      <c r="E96" s="93"/>
    </row>
    <row r="97" spans="1:5" ht="12.75">
      <c r="A97" s="91"/>
      <c r="B97" s="86"/>
      <c r="C97" s="92"/>
      <c r="D97" s="92"/>
      <c r="E97" s="93"/>
    </row>
    <row r="98" spans="1:5" ht="12.75">
      <c r="A98" s="91"/>
      <c r="B98" s="86"/>
      <c r="C98" s="92"/>
      <c r="D98" s="92"/>
      <c r="E98" s="93"/>
    </row>
    <row r="99" spans="1:5" ht="12.75">
      <c r="A99" s="91"/>
      <c r="B99" s="86"/>
      <c r="C99" s="92"/>
      <c r="D99" s="92"/>
      <c r="E99" s="93"/>
    </row>
    <row r="100" spans="1:5" ht="12.75">
      <c r="A100" s="91"/>
      <c r="B100" s="86"/>
      <c r="C100" s="92"/>
      <c r="D100" s="92"/>
      <c r="E100" s="93"/>
    </row>
    <row r="101" spans="1:5" ht="12.75">
      <c r="A101" s="91"/>
      <c r="B101" s="86"/>
      <c r="C101" s="92"/>
      <c r="D101" s="92"/>
      <c r="E101" s="93"/>
    </row>
    <row r="102" spans="1:5" ht="12.75">
      <c r="A102" s="91"/>
      <c r="B102" s="86"/>
      <c r="C102" s="92"/>
      <c r="D102" s="92"/>
      <c r="E102" s="93"/>
    </row>
    <row r="103" spans="1:5" ht="12.75">
      <c r="A103" s="91"/>
      <c r="B103" s="86"/>
      <c r="C103" s="92"/>
      <c r="D103" s="92"/>
      <c r="E103" s="93"/>
    </row>
    <row r="104" spans="1:5" ht="12.75">
      <c r="A104" s="91"/>
      <c r="B104" s="86"/>
      <c r="C104" s="92"/>
      <c r="D104" s="92"/>
      <c r="E104" s="93"/>
    </row>
    <row r="105" spans="1:5" ht="12.75">
      <c r="A105" s="91"/>
      <c r="B105" s="86"/>
      <c r="C105" s="92"/>
      <c r="D105" s="92"/>
      <c r="E105" s="93"/>
    </row>
    <row r="106" spans="1:5" ht="12.75">
      <c r="A106" s="91"/>
      <c r="B106" s="86"/>
      <c r="C106" s="92"/>
      <c r="D106" s="92"/>
      <c r="E106" s="93"/>
    </row>
    <row r="107" spans="1:5" ht="12.75">
      <c r="A107" s="91"/>
      <c r="B107" s="86"/>
      <c r="C107" s="92"/>
      <c r="D107" s="92"/>
      <c r="E107" s="93"/>
    </row>
    <row r="108" spans="1:5" ht="12.75">
      <c r="A108" s="91"/>
      <c r="B108" s="86"/>
      <c r="C108" s="92"/>
      <c r="D108" s="92"/>
      <c r="E108" s="93"/>
    </row>
    <row r="109" spans="1:5" ht="12.75">
      <c r="A109" s="91"/>
      <c r="B109" s="86"/>
      <c r="C109" s="92"/>
      <c r="D109" s="92"/>
      <c r="E109" s="93"/>
    </row>
    <row r="110" spans="1:5" ht="12.75">
      <c r="A110" s="91"/>
      <c r="B110" s="86"/>
      <c r="C110" s="92"/>
      <c r="D110" s="92"/>
      <c r="E110" s="93"/>
    </row>
    <row r="111" spans="1:5" ht="12.75">
      <c r="A111" s="91"/>
      <c r="B111" s="86"/>
      <c r="C111" s="92"/>
      <c r="D111" s="92"/>
      <c r="E111" s="93"/>
    </row>
    <row r="112" spans="1:5" ht="12.75">
      <c r="A112" s="91"/>
      <c r="B112" s="86"/>
      <c r="C112" s="92"/>
      <c r="D112" s="92"/>
      <c r="E112" s="93"/>
    </row>
    <row r="113" spans="1:5" ht="12.75">
      <c r="A113" s="91"/>
      <c r="B113" s="86"/>
      <c r="C113" s="92"/>
      <c r="D113" s="92"/>
      <c r="E113" s="93"/>
    </row>
    <row r="114" spans="1:5" ht="12.75">
      <c r="A114" s="91"/>
      <c r="B114" s="86"/>
      <c r="C114" s="92"/>
      <c r="D114" s="92"/>
      <c r="E114" s="93"/>
    </row>
    <row r="115" spans="1:5" ht="12.75">
      <c r="A115" s="91"/>
      <c r="B115" s="86"/>
      <c r="C115" s="92"/>
      <c r="D115" s="92"/>
      <c r="E115" s="93"/>
    </row>
    <row r="116" spans="1:5" ht="12.75">
      <c r="A116" s="91"/>
      <c r="B116" s="86"/>
      <c r="C116" s="92"/>
      <c r="D116" s="92"/>
      <c r="E116" s="93"/>
    </row>
    <row r="117" spans="1:5" ht="12.75">
      <c r="A117" s="91"/>
      <c r="B117" s="86"/>
      <c r="C117" s="92"/>
      <c r="D117" s="92"/>
      <c r="E117" s="93"/>
    </row>
    <row r="118" spans="1:5" ht="12.75">
      <c r="A118" s="91"/>
      <c r="B118" s="86"/>
      <c r="C118" s="92"/>
      <c r="D118" s="92"/>
      <c r="E118" s="93"/>
    </row>
    <row r="119" spans="1:5" ht="12.75">
      <c r="A119" s="91"/>
      <c r="B119" s="86"/>
      <c r="C119" s="92"/>
      <c r="D119" s="92"/>
      <c r="E119" s="93"/>
    </row>
    <row r="120" spans="1:5" ht="12.75">
      <c r="A120" s="91"/>
      <c r="B120" s="86"/>
      <c r="C120" s="92"/>
      <c r="D120" s="92"/>
      <c r="E120" s="93"/>
    </row>
    <row r="121" spans="1:5" ht="12.75">
      <c r="A121" s="91"/>
      <c r="B121" s="86"/>
      <c r="C121" s="92"/>
      <c r="D121" s="92"/>
      <c r="E121" s="93"/>
    </row>
    <row r="122" spans="1:5" ht="12.75">
      <c r="A122" s="91"/>
      <c r="B122" s="86"/>
      <c r="C122" s="92"/>
      <c r="D122" s="92"/>
      <c r="E122" s="93"/>
    </row>
    <row r="123" spans="1:5" ht="12.75">
      <c r="A123" s="91"/>
      <c r="B123" s="86"/>
      <c r="C123" s="92"/>
      <c r="D123" s="92"/>
      <c r="E123" s="93"/>
    </row>
    <row r="124" spans="1:5" ht="12.75">
      <c r="A124" s="91"/>
      <c r="B124" s="86"/>
      <c r="C124" s="92"/>
      <c r="D124" s="92"/>
      <c r="E124" s="93"/>
    </row>
    <row r="125" spans="1:5" ht="12.75">
      <c r="A125" s="91"/>
      <c r="B125" s="86"/>
      <c r="C125" s="92"/>
      <c r="D125" s="92"/>
      <c r="E125" s="93"/>
    </row>
    <row r="126" spans="1:5" ht="12.75">
      <c r="A126" s="91"/>
      <c r="B126" s="86"/>
      <c r="C126" s="92"/>
      <c r="D126" s="92"/>
      <c r="E126" s="93"/>
    </row>
    <row r="127" spans="1:5" ht="12.75">
      <c r="A127" s="91"/>
      <c r="B127" s="86"/>
      <c r="C127" s="92"/>
      <c r="D127" s="92"/>
      <c r="E127" s="93"/>
    </row>
    <row r="128" spans="1:5" ht="12.75">
      <c r="A128" s="91"/>
      <c r="B128" s="86"/>
      <c r="C128" s="92"/>
      <c r="D128" s="92"/>
      <c r="E128" s="93"/>
    </row>
    <row r="129" spans="1:5" ht="12.75">
      <c r="A129" s="91"/>
      <c r="B129" s="86"/>
      <c r="C129" s="92"/>
      <c r="D129" s="92"/>
      <c r="E129" s="93"/>
    </row>
    <row r="130" spans="1:5" ht="12.75">
      <c r="A130" s="91"/>
      <c r="B130" s="86"/>
      <c r="C130" s="92"/>
      <c r="D130" s="92"/>
      <c r="E130" s="93"/>
    </row>
    <row r="131" spans="1:5" ht="12.75">
      <c r="A131" s="91"/>
      <c r="B131" s="86"/>
      <c r="C131" s="92"/>
      <c r="D131" s="92"/>
      <c r="E131" s="93"/>
    </row>
    <row r="132" spans="1:5" ht="12.75">
      <c r="A132" s="91"/>
      <c r="B132" s="86"/>
      <c r="C132" s="92"/>
      <c r="D132" s="92"/>
      <c r="E132" s="93"/>
    </row>
    <row r="133" spans="1:5" ht="12.75">
      <c r="A133" s="91"/>
      <c r="B133" s="86"/>
      <c r="C133" s="92"/>
      <c r="D133" s="92"/>
      <c r="E133" s="93"/>
    </row>
    <row r="134" spans="1:5" ht="12.75">
      <c r="A134" s="91"/>
      <c r="B134" s="86"/>
      <c r="C134" s="92"/>
      <c r="D134" s="92"/>
      <c r="E134" s="93"/>
    </row>
    <row r="135" spans="1:5" ht="12.75">
      <c r="A135" s="91"/>
      <c r="B135" s="86"/>
      <c r="C135" s="92"/>
      <c r="D135" s="92"/>
      <c r="E135" s="93"/>
    </row>
    <row r="136" spans="1:5" ht="12.75">
      <c r="A136" s="91"/>
      <c r="B136" s="86"/>
      <c r="C136" s="92"/>
      <c r="D136" s="92"/>
      <c r="E136" s="93"/>
    </row>
    <row r="137" spans="1:5" ht="12.75">
      <c r="A137" s="91"/>
      <c r="B137" s="86"/>
      <c r="C137" s="92"/>
      <c r="D137" s="92"/>
      <c r="E137" s="93"/>
    </row>
    <row r="138" spans="1:5" ht="12.75">
      <c r="A138" s="91"/>
      <c r="B138" s="86"/>
      <c r="C138" s="92"/>
      <c r="D138" s="92"/>
      <c r="E138" s="93"/>
    </row>
    <row r="139" spans="1:5" ht="12.75">
      <c r="A139" s="91"/>
      <c r="B139" s="86"/>
      <c r="C139" s="92"/>
      <c r="D139" s="92"/>
      <c r="E139" s="93"/>
    </row>
    <row r="140" spans="1:5" ht="12.75">
      <c r="A140" s="91"/>
      <c r="B140" s="86"/>
      <c r="C140" s="92"/>
      <c r="D140" s="92"/>
      <c r="E140" s="93"/>
    </row>
    <row r="141" spans="1:5" ht="12.75">
      <c r="A141" s="91"/>
      <c r="B141" s="86"/>
      <c r="C141" s="92"/>
      <c r="D141" s="92"/>
      <c r="E141" s="93"/>
    </row>
    <row r="142" spans="1:5" ht="12.75">
      <c r="A142" s="91"/>
      <c r="B142" s="86"/>
      <c r="C142" s="92"/>
      <c r="D142" s="92"/>
      <c r="E142" s="93"/>
    </row>
    <row r="143" spans="1:5" ht="12.75">
      <c r="A143" s="91"/>
      <c r="B143" s="86"/>
      <c r="C143" s="92"/>
      <c r="D143" s="92"/>
      <c r="E143" s="93"/>
    </row>
    <row r="144" spans="1:5" ht="12.75">
      <c r="A144" s="91"/>
      <c r="B144" s="86"/>
      <c r="C144" s="92"/>
      <c r="D144" s="92"/>
      <c r="E144" s="93"/>
    </row>
    <row r="145" spans="1:5" ht="12.75">
      <c r="A145" s="91"/>
      <c r="B145" s="86"/>
      <c r="C145" s="92"/>
      <c r="D145" s="92"/>
      <c r="E145" s="93"/>
    </row>
    <row r="146" spans="1:5" ht="12.75">
      <c r="A146" s="91"/>
      <c r="B146" s="86"/>
      <c r="C146" s="92"/>
      <c r="D146" s="92"/>
      <c r="E146" s="93"/>
    </row>
    <row r="147" spans="1:5" ht="12.75">
      <c r="A147" s="91"/>
      <c r="B147" s="86"/>
      <c r="C147" s="92"/>
      <c r="D147" s="92"/>
      <c r="E147" s="93"/>
    </row>
    <row r="148" spans="1:5" ht="12.75">
      <c r="A148" s="91"/>
      <c r="B148" s="86"/>
      <c r="C148" s="92"/>
      <c r="D148" s="92"/>
      <c r="E148" s="93"/>
    </row>
    <row r="149" spans="1:5" ht="12.75">
      <c r="A149" s="91"/>
      <c r="B149" s="86"/>
      <c r="C149" s="92"/>
      <c r="D149" s="92"/>
      <c r="E149" s="93"/>
    </row>
    <row r="150" spans="1:5" ht="12.75">
      <c r="A150" s="91"/>
      <c r="B150" s="86"/>
      <c r="C150" s="92"/>
      <c r="D150" s="92"/>
      <c r="E150" s="93"/>
    </row>
    <row r="151" spans="1:5" ht="12.75">
      <c r="A151" s="91"/>
      <c r="B151" s="86"/>
      <c r="C151" s="92"/>
      <c r="D151" s="92"/>
      <c r="E151" s="93"/>
    </row>
    <row r="152" spans="1:5" ht="12.75">
      <c r="A152" s="91"/>
      <c r="B152" s="86"/>
      <c r="C152" s="92"/>
      <c r="D152" s="92"/>
      <c r="E152" s="93"/>
    </row>
    <row r="153" spans="1:5" ht="12.75">
      <c r="A153" s="91"/>
      <c r="B153" s="86"/>
      <c r="C153" s="92"/>
      <c r="D153" s="92"/>
      <c r="E153" s="93"/>
    </row>
    <row r="154" spans="1:5" ht="12.75">
      <c r="A154" s="91"/>
      <c r="B154" s="86"/>
      <c r="C154" s="92"/>
      <c r="D154" s="92"/>
      <c r="E154" s="93"/>
    </row>
    <row r="155" spans="1:5" ht="12.75">
      <c r="A155" s="91"/>
      <c r="B155" s="86"/>
      <c r="C155" s="92"/>
      <c r="D155" s="92"/>
      <c r="E155" s="93"/>
    </row>
    <row r="156" spans="1:5" ht="12.75">
      <c r="A156" s="91"/>
      <c r="B156" s="86"/>
      <c r="C156" s="92"/>
      <c r="D156" s="92"/>
      <c r="E156" s="93"/>
    </row>
    <row r="157" spans="1:5" ht="12.75">
      <c r="A157" s="91"/>
      <c r="B157" s="86"/>
      <c r="C157" s="92"/>
      <c r="D157" s="92"/>
      <c r="E157" s="93"/>
    </row>
    <row r="158" spans="1:5" ht="12.75">
      <c r="A158" s="91"/>
      <c r="B158" s="86"/>
      <c r="C158" s="92"/>
      <c r="D158" s="92"/>
      <c r="E158" s="93"/>
    </row>
    <row r="159" spans="1:5" ht="12.75">
      <c r="A159" s="91"/>
      <c r="B159" s="86"/>
      <c r="C159" s="92"/>
      <c r="D159" s="92"/>
      <c r="E159" s="93"/>
    </row>
    <row r="160" spans="1:5" ht="12.75">
      <c r="A160" s="91"/>
      <c r="B160" s="86"/>
      <c r="C160" s="92"/>
      <c r="D160" s="92"/>
      <c r="E160" s="93"/>
    </row>
    <row r="161" spans="1:5" ht="12.75">
      <c r="A161" s="91"/>
      <c r="B161" s="86"/>
      <c r="C161" s="92"/>
      <c r="D161" s="92"/>
      <c r="E161" s="93"/>
    </row>
    <row r="162" spans="1:5" ht="12.75">
      <c r="A162" s="91"/>
      <c r="B162" s="86"/>
      <c r="C162" s="92"/>
      <c r="D162" s="92"/>
      <c r="E162" s="93"/>
    </row>
    <row r="163" spans="1:5" ht="12.75">
      <c r="A163" s="91"/>
      <c r="B163" s="86"/>
      <c r="C163" s="92"/>
      <c r="D163" s="92"/>
      <c r="E163" s="93"/>
    </row>
    <row r="164" spans="1:5" ht="12.75">
      <c r="A164" s="91"/>
      <c r="B164" s="86"/>
      <c r="C164" s="92"/>
      <c r="D164" s="92"/>
      <c r="E164" s="93"/>
    </row>
    <row r="165" spans="1:5" ht="12.75">
      <c r="A165" s="91"/>
      <c r="B165" s="86"/>
      <c r="C165" s="92"/>
      <c r="D165" s="92"/>
      <c r="E165" s="93"/>
    </row>
    <row r="166" spans="1:5" ht="12.75">
      <c r="A166" s="91"/>
      <c r="B166" s="86"/>
      <c r="C166" s="92"/>
      <c r="D166" s="92"/>
      <c r="E166" s="93"/>
    </row>
    <row r="167" spans="1:5" ht="12.75">
      <c r="A167" s="91"/>
      <c r="B167" s="86"/>
      <c r="C167" s="92"/>
      <c r="D167" s="92"/>
      <c r="E167" s="93"/>
    </row>
    <row r="168" spans="1:5" ht="12.75">
      <c r="A168" s="91"/>
      <c r="B168" s="86"/>
      <c r="C168" s="92"/>
      <c r="D168" s="92"/>
      <c r="E168" s="93"/>
    </row>
    <row r="169" spans="1:5" ht="12.75">
      <c r="A169" s="91"/>
      <c r="B169" s="86"/>
      <c r="C169" s="92"/>
      <c r="D169" s="92"/>
      <c r="E169" s="93"/>
    </row>
    <row r="170" spans="1:5" ht="12.75">
      <c r="A170" s="91"/>
      <c r="B170" s="86"/>
      <c r="C170" s="92"/>
      <c r="D170" s="92"/>
      <c r="E170" s="93"/>
    </row>
    <row r="171" spans="1:5" ht="12.75">
      <c r="A171" s="91"/>
      <c r="B171" s="86"/>
      <c r="C171" s="92"/>
      <c r="D171" s="92"/>
      <c r="E171" s="93"/>
    </row>
    <row r="172" spans="1:5" ht="12.75">
      <c r="A172" s="91"/>
      <c r="B172" s="86"/>
      <c r="C172" s="92"/>
      <c r="D172" s="92"/>
      <c r="E172" s="93"/>
    </row>
    <row r="173" spans="1:5" ht="12.75">
      <c r="A173" s="91"/>
      <c r="B173" s="86"/>
      <c r="C173" s="92"/>
      <c r="D173" s="92"/>
      <c r="E173" s="93"/>
    </row>
    <row r="174" spans="1:5" ht="12.75">
      <c r="A174" s="91"/>
      <c r="B174" s="86"/>
      <c r="C174" s="92"/>
      <c r="D174" s="92"/>
      <c r="E174" s="93"/>
    </row>
    <row r="175" spans="1:5" ht="12.75">
      <c r="A175" s="91"/>
      <c r="B175" s="86"/>
      <c r="C175" s="92"/>
      <c r="D175" s="92"/>
      <c r="E175" s="93"/>
    </row>
    <row r="176" spans="1:5" ht="12.75">
      <c r="A176" s="91"/>
      <c r="B176" s="86"/>
      <c r="C176" s="92"/>
      <c r="D176" s="92"/>
      <c r="E176" s="93"/>
    </row>
    <row r="177" spans="1:5" ht="12.75">
      <c r="A177" s="91"/>
      <c r="B177" s="86"/>
      <c r="C177" s="92"/>
      <c r="D177" s="92"/>
      <c r="E177" s="93"/>
    </row>
    <row r="178" spans="1:5" ht="12.75">
      <c r="A178" s="91"/>
      <c r="B178" s="86"/>
      <c r="C178" s="92"/>
      <c r="D178" s="92"/>
      <c r="E178" s="93"/>
    </row>
    <row r="179" spans="1:5" ht="12.75">
      <c r="A179" s="91"/>
      <c r="B179" s="86"/>
      <c r="C179" s="92"/>
      <c r="D179" s="92"/>
      <c r="E179" s="93"/>
    </row>
    <row r="180" spans="1:5" ht="12.75">
      <c r="A180" s="91"/>
      <c r="B180" s="86"/>
      <c r="C180" s="92"/>
      <c r="D180" s="92"/>
      <c r="E180" s="93"/>
    </row>
    <row r="181" spans="1:5" ht="12.75">
      <c r="A181" s="91"/>
      <c r="B181" s="86"/>
      <c r="C181" s="92"/>
      <c r="D181" s="92"/>
      <c r="E181" s="93"/>
    </row>
    <row r="182" spans="1:5" ht="12.75">
      <c r="A182" s="91"/>
      <c r="B182" s="86"/>
      <c r="C182" s="92"/>
      <c r="D182" s="92"/>
      <c r="E182" s="93"/>
    </row>
    <row r="183" spans="1:5" ht="12.75">
      <c r="A183" s="91"/>
      <c r="B183" s="86"/>
      <c r="C183" s="92"/>
      <c r="D183" s="92"/>
      <c r="E183" s="93"/>
    </row>
    <row r="184" spans="1:5" ht="12.75">
      <c r="A184" s="91"/>
      <c r="B184" s="86"/>
      <c r="C184" s="92"/>
      <c r="D184" s="92"/>
      <c r="E184" s="93"/>
    </row>
    <row r="185" spans="1:5" ht="12.75">
      <c r="A185" s="91"/>
      <c r="B185" s="86"/>
      <c r="C185" s="92"/>
      <c r="D185" s="92"/>
      <c r="E185" s="93"/>
    </row>
    <row r="186" spans="1:5" ht="12.75">
      <c r="A186" s="91"/>
      <c r="B186" s="86"/>
      <c r="C186" s="92"/>
      <c r="D186" s="92"/>
      <c r="E186" s="93"/>
    </row>
    <row r="187" spans="1:5" ht="12.75">
      <c r="A187" s="91"/>
      <c r="B187" s="86"/>
      <c r="C187" s="92"/>
      <c r="D187" s="92"/>
      <c r="E187" s="93"/>
    </row>
    <row r="188" spans="1:5" ht="12.75">
      <c r="A188" s="91"/>
      <c r="B188" s="86"/>
      <c r="C188" s="92"/>
      <c r="D188" s="92"/>
      <c r="E188" s="93"/>
    </row>
    <row r="189" spans="1:5" ht="12.75">
      <c r="A189" s="91"/>
      <c r="B189" s="86"/>
      <c r="C189" s="92"/>
      <c r="D189" s="92"/>
      <c r="E189" s="93"/>
    </row>
    <row r="190" spans="1:5" ht="12.75">
      <c r="A190" s="91"/>
      <c r="B190" s="86"/>
      <c r="C190" s="92"/>
      <c r="D190" s="92"/>
      <c r="E190" s="93"/>
    </row>
    <row r="191" spans="1:5" ht="12.75">
      <c r="A191" s="91"/>
      <c r="B191" s="86"/>
      <c r="C191" s="92"/>
      <c r="D191" s="92"/>
      <c r="E191" s="93"/>
    </row>
    <row r="192" spans="1:5" ht="12.75">
      <c r="A192" s="91"/>
      <c r="B192" s="86"/>
      <c r="C192" s="92"/>
      <c r="D192" s="92"/>
      <c r="E192" s="93"/>
    </row>
    <row r="193" spans="1:5" ht="12.75">
      <c r="A193" s="91"/>
      <c r="B193" s="86"/>
      <c r="C193" s="92"/>
      <c r="D193" s="92"/>
      <c r="E193" s="93"/>
    </row>
    <row r="194" spans="1:5" ht="12.75">
      <c r="A194" s="91"/>
      <c r="B194" s="86"/>
      <c r="C194" s="92"/>
      <c r="D194" s="92"/>
      <c r="E194" s="93"/>
    </row>
    <row r="195" spans="1:5" ht="12.75">
      <c r="A195" s="91"/>
      <c r="B195" s="86"/>
      <c r="C195" s="92"/>
      <c r="D195" s="92"/>
      <c r="E195" s="93"/>
    </row>
    <row r="196" spans="1:5" ht="12.75">
      <c r="A196" s="91"/>
      <c r="B196" s="86"/>
      <c r="C196" s="92"/>
      <c r="D196" s="92"/>
      <c r="E196" s="93"/>
    </row>
    <row r="197" spans="1:5" ht="12.75">
      <c r="A197" s="91"/>
      <c r="B197" s="86"/>
      <c r="C197" s="92"/>
      <c r="D197" s="92"/>
      <c r="E197" s="93"/>
    </row>
    <row r="198" spans="1:5" ht="12.75">
      <c r="A198" s="91"/>
      <c r="B198" s="86"/>
      <c r="C198" s="92"/>
      <c r="D198" s="92"/>
      <c r="E198" s="93"/>
    </row>
    <row r="199" spans="1:5" ht="12.75">
      <c r="A199" s="91"/>
      <c r="B199" s="86"/>
      <c r="C199" s="92"/>
      <c r="D199" s="92"/>
      <c r="E199" s="93"/>
    </row>
    <row r="200" spans="1:5" ht="12.75">
      <c r="A200" s="91"/>
      <c r="B200" s="86"/>
      <c r="C200" s="92"/>
      <c r="D200" s="92"/>
      <c r="E200" s="93"/>
    </row>
    <row r="201" spans="1:5" ht="12.75">
      <c r="A201" s="91"/>
      <c r="B201" s="86"/>
      <c r="C201" s="92"/>
      <c r="D201" s="92"/>
      <c r="E201" s="93"/>
    </row>
    <row r="202" spans="1:5" ht="12.75">
      <c r="A202" s="91"/>
      <c r="B202" s="86"/>
      <c r="C202" s="92"/>
      <c r="D202" s="92"/>
      <c r="E202" s="93"/>
    </row>
    <row r="203" spans="1:5" ht="12.75">
      <c r="A203" s="91"/>
      <c r="B203" s="86"/>
      <c r="C203" s="92"/>
      <c r="D203" s="92"/>
      <c r="E203" s="93"/>
    </row>
    <row r="204" spans="1:5" ht="12.75">
      <c r="A204" s="91"/>
      <c r="B204" s="86"/>
      <c r="C204" s="92"/>
      <c r="D204" s="92"/>
      <c r="E204" s="93"/>
    </row>
    <row r="205" spans="1:5" ht="12.75">
      <c r="A205" s="91"/>
      <c r="B205" s="86"/>
      <c r="C205" s="92"/>
      <c r="D205" s="92"/>
      <c r="E205" s="93"/>
    </row>
    <row r="206" spans="1:5" ht="12.75">
      <c r="A206" s="91"/>
      <c r="B206" s="86"/>
      <c r="C206" s="92"/>
      <c r="D206" s="92"/>
      <c r="E206" s="93"/>
    </row>
    <row r="207" spans="1:5" ht="12.75">
      <c r="A207" s="91"/>
      <c r="B207" s="86"/>
      <c r="C207" s="92"/>
      <c r="D207" s="92"/>
      <c r="E207" s="93"/>
    </row>
    <row r="208" spans="1:5" ht="12.75">
      <c r="A208" s="91"/>
      <c r="B208" s="86"/>
      <c r="C208" s="92"/>
      <c r="D208" s="92"/>
      <c r="E208" s="93"/>
    </row>
    <row r="209" spans="1:5" ht="12.75">
      <c r="A209" s="91"/>
      <c r="B209" s="86"/>
      <c r="C209" s="92"/>
      <c r="D209" s="92"/>
      <c r="E209" s="93"/>
    </row>
    <row r="210" spans="1:5" ht="12.75">
      <c r="A210" s="91"/>
      <c r="B210" s="86"/>
      <c r="C210" s="92"/>
      <c r="D210" s="92"/>
      <c r="E210" s="93"/>
    </row>
    <row r="211" spans="1:5" ht="12.75">
      <c r="A211" s="91"/>
      <c r="B211" s="86"/>
      <c r="C211" s="92"/>
      <c r="D211" s="92"/>
      <c r="E211" s="93"/>
    </row>
    <row r="212" spans="1:5" ht="12.75">
      <c r="A212" s="91"/>
      <c r="B212" s="86"/>
      <c r="C212" s="92"/>
      <c r="D212" s="92"/>
      <c r="E212" s="93"/>
    </row>
    <row r="213" spans="1:5" ht="12.75">
      <c r="A213" s="91"/>
      <c r="B213" s="86"/>
      <c r="C213" s="92"/>
      <c r="D213" s="92"/>
      <c r="E213" s="93"/>
    </row>
    <row r="214" spans="1:5" ht="12.75">
      <c r="A214" s="91"/>
      <c r="B214" s="86"/>
      <c r="C214" s="92"/>
      <c r="D214" s="92"/>
      <c r="E214" s="93"/>
    </row>
    <row r="215" spans="1:5" ht="12.75">
      <c r="A215" s="91"/>
      <c r="B215" s="86"/>
      <c r="C215" s="92"/>
      <c r="D215" s="92"/>
      <c r="E215" s="93"/>
    </row>
    <row r="216" spans="1:5" ht="12.75">
      <c r="A216" s="91"/>
      <c r="B216" s="86"/>
      <c r="C216" s="92"/>
      <c r="D216" s="92"/>
      <c r="E216" s="93"/>
    </row>
    <row r="217" spans="1:5" ht="12.75">
      <c r="A217" s="91"/>
      <c r="B217" s="86"/>
      <c r="C217" s="92"/>
      <c r="D217" s="92"/>
      <c r="E217" s="93"/>
    </row>
    <row r="218" spans="1:5" ht="12.75">
      <c r="A218" s="91"/>
      <c r="B218" s="86"/>
      <c r="C218" s="92"/>
      <c r="D218" s="92"/>
      <c r="E218" s="93"/>
    </row>
    <row r="219" spans="1:5" ht="12.75">
      <c r="A219" s="91"/>
      <c r="B219" s="86"/>
      <c r="C219" s="92"/>
      <c r="D219" s="92"/>
      <c r="E219" s="93"/>
    </row>
    <row r="220" spans="1:5" ht="12.75">
      <c r="A220" s="91"/>
      <c r="B220" s="86"/>
      <c r="C220" s="92"/>
      <c r="D220" s="92"/>
      <c r="E220" s="93"/>
    </row>
    <row r="221" spans="1:5" ht="12.75">
      <c r="A221" s="91"/>
      <c r="B221" s="86"/>
      <c r="C221" s="92"/>
      <c r="D221" s="92"/>
      <c r="E221" s="93"/>
    </row>
    <row r="222" spans="1:5" ht="12.75">
      <c r="A222" s="91"/>
      <c r="B222" s="86"/>
      <c r="C222" s="92"/>
      <c r="D222" s="92"/>
      <c r="E222" s="93"/>
    </row>
    <row r="223" spans="1:5" ht="12.75">
      <c r="A223" s="91"/>
      <c r="B223" s="86"/>
      <c r="C223" s="92"/>
      <c r="D223" s="92"/>
      <c r="E223" s="93"/>
    </row>
    <row r="224" spans="1:5" ht="12.75">
      <c r="A224" s="91"/>
      <c r="B224" s="86"/>
      <c r="C224" s="92"/>
      <c r="D224" s="92"/>
      <c r="E224" s="93"/>
    </row>
    <row r="225" spans="1:5" ht="12.75">
      <c r="A225" s="91"/>
      <c r="B225" s="86"/>
      <c r="C225" s="92"/>
      <c r="D225" s="92"/>
      <c r="E225" s="93"/>
    </row>
    <row r="226" spans="1:5" ht="12.75">
      <c r="A226" s="91"/>
      <c r="B226" s="86"/>
      <c r="C226" s="92"/>
      <c r="D226" s="92"/>
      <c r="E226" s="93"/>
    </row>
    <row r="227" spans="1:5" ht="12.75">
      <c r="A227" s="91"/>
      <c r="B227" s="86"/>
      <c r="C227" s="92"/>
      <c r="D227" s="92"/>
      <c r="E227" s="93"/>
    </row>
    <row r="228" spans="1:5" ht="12.75">
      <c r="A228" s="91"/>
      <c r="B228" s="86"/>
      <c r="C228" s="92"/>
      <c r="D228" s="92"/>
      <c r="E228" s="93"/>
    </row>
    <row r="229" spans="1:5" ht="12.75">
      <c r="A229" s="91"/>
      <c r="B229" s="86"/>
      <c r="C229" s="92"/>
      <c r="D229" s="92"/>
      <c r="E229" s="93"/>
    </row>
    <row r="230" spans="1:5" ht="12.75">
      <c r="A230" s="91"/>
      <c r="B230" s="86"/>
      <c r="C230" s="92"/>
      <c r="D230" s="92"/>
      <c r="E230" s="93"/>
    </row>
    <row r="231" spans="1:5" ht="12.75">
      <c r="A231" s="91"/>
      <c r="B231" s="86"/>
      <c r="C231" s="92"/>
      <c r="D231" s="92"/>
      <c r="E231" s="93"/>
    </row>
    <row r="232" spans="1:5" ht="12.75">
      <c r="A232" s="91"/>
      <c r="B232" s="86"/>
      <c r="C232" s="92"/>
      <c r="D232" s="92"/>
      <c r="E232" s="93"/>
    </row>
    <row r="233" spans="1:5" ht="12.75">
      <c r="A233" s="91"/>
      <c r="B233" s="86"/>
      <c r="C233" s="92"/>
      <c r="D233" s="92"/>
      <c r="E233" s="93"/>
    </row>
    <row r="234" spans="1:5" ht="12.75">
      <c r="A234" s="91"/>
      <c r="B234" s="86"/>
      <c r="C234" s="92"/>
      <c r="D234" s="92"/>
      <c r="E234" s="93"/>
    </row>
    <row r="235" spans="1:5" ht="12.75">
      <c r="A235" s="91"/>
      <c r="B235" s="86"/>
      <c r="C235" s="92"/>
      <c r="D235" s="92"/>
      <c r="E235" s="93"/>
    </row>
    <row r="236" spans="1:5" ht="12.75">
      <c r="A236" s="91"/>
      <c r="B236" s="86"/>
      <c r="C236" s="92"/>
      <c r="D236" s="92"/>
      <c r="E236" s="93"/>
    </row>
    <row r="237" spans="1:5" ht="12.75">
      <c r="A237" s="91"/>
      <c r="B237" s="86"/>
      <c r="C237" s="92"/>
      <c r="D237" s="92"/>
      <c r="E237" s="93"/>
    </row>
    <row r="238" spans="1:5" ht="12.75">
      <c r="A238" s="91"/>
      <c r="B238" s="86"/>
      <c r="C238" s="92"/>
      <c r="D238" s="92"/>
      <c r="E238" s="93"/>
    </row>
    <row r="239" spans="1:5" ht="12.75">
      <c r="A239" s="91"/>
      <c r="B239" s="86"/>
      <c r="C239" s="92"/>
      <c r="D239" s="92"/>
      <c r="E239" s="93"/>
    </row>
    <row r="240" spans="1:5" ht="12.75">
      <c r="A240" s="91"/>
      <c r="B240" s="86"/>
      <c r="C240" s="92"/>
      <c r="D240" s="92"/>
      <c r="E240" s="93"/>
    </row>
    <row r="241" spans="1:5" ht="12.75">
      <c r="A241" s="91"/>
      <c r="B241" s="86"/>
      <c r="C241" s="92"/>
      <c r="D241" s="92"/>
      <c r="E241" s="93"/>
    </row>
    <row r="242" spans="1:5" ht="12.75">
      <c r="A242" s="91"/>
      <c r="B242" s="86"/>
      <c r="C242" s="92"/>
      <c r="D242" s="92"/>
      <c r="E242" s="93"/>
    </row>
    <row r="243" spans="1:5" ht="12.75">
      <c r="A243" s="91"/>
      <c r="B243" s="86"/>
      <c r="C243" s="92"/>
      <c r="D243" s="92"/>
      <c r="E243" s="93"/>
    </row>
    <row r="244" spans="1:5" ht="12.75">
      <c r="A244" s="91"/>
      <c r="B244" s="86"/>
      <c r="C244" s="92"/>
      <c r="D244" s="92"/>
      <c r="E244" s="93"/>
    </row>
    <row r="245" spans="1:5" ht="12.75">
      <c r="A245" s="91"/>
      <c r="B245" s="86"/>
      <c r="C245" s="92"/>
      <c r="D245" s="92"/>
      <c r="E245" s="93"/>
    </row>
    <row r="246" spans="1:5" ht="12.75">
      <c r="A246" s="91"/>
      <c r="B246" s="86"/>
      <c r="C246" s="92"/>
      <c r="D246" s="92"/>
      <c r="E246" s="93"/>
    </row>
    <row r="247" spans="1:5" ht="12.75">
      <c r="A247" s="91"/>
      <c r="B247" s="86"/>
      <c r="C247" s="92"/>
      <c r="D247" s="92"/>
      <c r="E247" s="93"/>
    </row>
    <row r="248" spans="1:5" ht="12.75">
      <c r="A248" s="91"/>
      <c r="B248" s="86"/>
      <c r="C248" s="92"/>
      <c r="D248" s="92"/>
      <c r="E248" s="93"/>
    </row>
    <row r="249" spans="1:5" ht="12.75">
      <c r="A249" s="91"/>
      <c r="B249" s="86"/>
      <c r="C249" s="92"/>
      <c r="D249" s="92"/>
      <c r="E249" s="93"/>
    </row>
    <row r="250" spans="1:5" ht="12.75">
      <c r="A250" s="91"/>
      <c r="B250" s="86"/>
      <c r="C250" s="92"/>
      <c r="D250" s="92"/>
      <c r="E250" s="93"/>
    </row>
    <row r="251" spans="1:5" ht="12.75">
      <c r="A251" s="91"/>
      <c r="B251" s="86"/>
      <c r="C251" s="92"/>
      <c r="D251" s="92"/>
      <c r="E251" s="93"/>
    </row>
    <row r="252" spans="1:5" ht="12.75">
      <c r="A252" s="91"/>
      <c r="B252" s="86"/>
      <c r="C252" s="92"/>
      <c r="D252" s="92"/>
      <c r="E252" s="93"/>
    </row>
    <row r="253" spans="1:5" ht="12.75">
      <c r="A253" s="91"/>
      <c r="B253" s="86"/>
      <c r="C253" s="92"/>
      <c r="D253" s="92"/>
      <c r="E253" s="93"/>
    </row>
    <row r="254" spans="1:5" ht="12.75">
      <c r="A254" s="91"/>
      <c r="B254" s="86"/>
      <c r="C254" s="92"/>
      <c r="D254" s="92"/>
      <c r="E254" s="93"/>
    </row>
    <row r="255" spans="1:5" ht="12.75">
      <c r="A255" s="91"/>
      <c r="B255" s="86"/>
      <c r="C255" s="92"/>
      <c r="D255" s="92"/>
      <c r="E255" s="93"/>
    </row>
    <row r="256" spans="1:5" ht="12.75">
      <c r="A256" s="91"/>
      <c r="B256" s="86"/>
      <c r="C256" s="92"/>
      <c r="D256" s="92"/>
      <c r="E256" s="93"/>
    </row>
    <row r="257" spans="1:5" ht="12.75">
      <c r="A257" s="91"/>
      <c r="B257" s="86"/>
      <c r="C257" s="92"/>
      <c r="D257" s="92"/>
      <c r="E257" s="93"/>
    </row>
    <row r="258" spans="1:5" ht="12.75">
      <c r="A258" s="91"/>
      <c r="B258" s="86"/>
      <c r="C258" s="92"/>
      <c r="D258" s="92"/>
      <c r="E258" s="93"/>
    </row>
    <row r="259" spans="1:5" ht="12.75">
      <c r="A259" s="91"/>
      <c r="B259" s="86"/>
      <c r="C259" s="92"/>
      <c r="D259" s="92"/>
      <c r="E259" s="93"/>
    </row>
    <row r="260" spans="1:5" ht="12.75">
      <c r="A260" s="91"/>
      <c r="B260" s="86"/>
      <c r="C260" s="92"/>
      <c r="D260" s="92"/>
      <c r="E260" s="93"/>
    </row>
    <row r="261" spans="1:5" ht="12.75">
      <c r="A261" s="91"/>
      <c r="B261" s="86"/>
      <c r="C261" s="92"/>
      <c r="D261" s="92"/>
      <c r="E261" s="93"/>
    </row>
    <row r="262" spans="1:5" ht="12.75">
      <c r="A262" s="91"/>
      <c r="B262" s="86"/>
      <c r="C262" s="92"/>
      <c r="D262" s="92"/>
      <c r="E262" s="93"/>
    </row>
    <row r="263" spans="1:5" ht="12.75">
      <c r="A263" s="91"/>
      <c r="B263" s="86"/>
      <c r="C263" s="92"/>
      <c r="D263" s="92"/>
      <c r="E263" s="93"/>
    </row>
    <row r="264" spans="1:5" ht="12.75">
      <c r="A264" s="91"/>
      <c r="B264" s="86"/>
      <c r="C264" s="92"/>
      <c r="D264" s="92"/>
      <c r="E264" s="93"/>
    </row>
    <row r="265" spans="1:5" ht="12.75">
      <c r="A265" s="91"/>
      <c r="B265" s="86"/>
      <c r="C265" s="92"/>
      <c r="D265" s="92"/>
      <c r="E265" s="93"/>
    </row>
    <row r="266" spans="1:5" ht="12.75">
      <c r="A266" s="91"/>
      <c r="B266" s="86"/>
      <c r="C266" s="92"/>
      <c r="D266" s="92"/>
      <c r="E266" s="93"/>
    </row>
    <row r="267" spans="1:5" ht="12.75">
      <c r="A267" s="91"/>
      <c r="B267" s="86"/>
      <c r="C267" s="92"/>
      <c r="D267" s="92"/>
      <c r="E267" s="93"/>
    </row>
    <row r="268" spans="1:5" ht="12.75">
      <c r="A268" s="91"/>
      <c r="B268" s="86"/>
      <c r="C268" s="92"/>
      <c r="D268" s="92"/>
      <c r="E268" s="93"/>
    </row>
    <row r="269" spans="1:5" ht="12.75">
      <c r="A269" s="91"/>
      <c r="B269" s="86"/>
      <c r="C269" s="92"/>
      <c r="D269" s="92"/>
      <c r="E269" s="93"/>
    </row>
    <row r="270" spans="1:5" ht="12.75">
      <c r="A270" s="91"/>
      <c r="B270" s="86"/>
      <c r="C270" s="92"/>
      <c r="D270" s="92"/>
      <c r="E270" s="93"/>
    </row>
    <row r="271" spans="1:5" ht="12.75">
      <c r="A271" s="91"/>
      <c r="B271" s="86"/>
      <c r="C271" s="92"/>
      <c r="D271" s="92"/>
      <c r="E271" s="93"/>
    </row>
    <row r="272" spans="1:5" ht="12.75">
      <c r="A272" s="91"/>
      <c r="B272" s="86"/>
      <c r="C272" s="92"/>
      <c r="D272" s="92"/>
      <c r="E272" s="93"/>
    </row>
    <row r="273" spans="1:5" ht="12.75">
      <c r="A273" s="91"/>
      <c r="B273" s="86"/>
      <c r="C273" s="92"/>
      <c r="D273" s="92"/>
      <c r="E273" s="93"/>
    </row>
    <row r="274" spans="1:5" ht="12.75">
      <c r="A274" s="91"/>
      <c r="B274" s="86"/>
      <c r="C274" s="92"/>
      <c r="D274" s="92"/>
      <c r="E274" s="93"/>
    </row>
    <row r="275" spans="1:5" ht="12.75">
      <c r="A275" s="91"/>
      <c r="B275" s="86"/>
      <c r="C275" s="92"/>
      <c r="D275" s="92"/>
      <c r="E275" s="93"/>
    </row>
    <row r="276" spans="1:5" ht="12.75">
      <c r="A276" s="91"/>
      <c r="B276" s="86"/>
      <c r="C276" s="92"/>
      <c r="D276" s="92"/>
      <c r="E276" s="93"/>
    </row>
    <row r="277" spans="1:5" ht="12.75">
      <c r="A277" s="91"/>
      <c r="B277" s="86"/>
      <c r="C277" s="92"/>
      <c r="D277" s="92"/>
      <c r="E277" s="93"/>
    </row>
    <row r="278" spans="1:5" ht="12.75">
      <c r="A278" s="91"/>
      <c r="B278" s="86"/>
      <c r="C278" s="92"/>
      <c r="D278" s="92"/>
      <c r="E278" s="93"/>
    </row>
    <row r="279" spans="1:5" ht="12.75">
      <c r="A279" s="91"/>
      <c r="B279" s="86"/>
      <c r="C279" s="92"/>
      <c r="D279" s="92"/>
      <c r="E279" s="93"/>
    </row>
    <row r="280" spans="1:5" ht="12.75">
      <c r="A280" s="91"/>
      <c r="B280" s="86"/>
      <c r="C280" s="92"/>
      <c r="D280" s="92"/>
      <c r="E280" s="93"/>
    </row>
    <row r="281" spans="1:5" ht="12.75">
      <c r="A281" s="91"/>
      <c r="B281" s="86"/>
      <c r="C281" s="92"/>
      <c r="D281" s="92"/>
      <c r="E281" s="93"/>
    </row>
    <row r="282" spans="1:5" ht="12.75">
      <c r="A282" s="91"/>
      <c r="B282" s="86"/>
      <c r="C282" s="92"/>
      <c r="D282" s="92"/>
      <c r="E282" s="93"/>
    </row>
    <row r="283" spans="1:5" ht="12.75">
      <c r="A283" s="91"/>
      <c r="B283" s="86"/>
      <c r="C283" s="92"/>
      <c r="D283" s="92"/>
      <c r="E283" s="93"/>
    </row>
    <row r="284" spans="1:5" ht="12.75">
      <c r="A284" s="91"/>
      <c r="B284" s="86"/>
      <c r="C284" s="92"/>
      <c r="D284" s="92"/>
      <c r="E284" s="93"/>
    </row>
    <row r="285" spans="1:5" ht="12.75">
      <c r="A285" s="91"/>
      <c r="B285" s="86"/>
      <c r="C285" s="92"/>
      <c r="D285" s="92"/>
      <c r="E285" s="93"/>
    </row>
    <row r="286" spans="1:5" ht="12.75">
      <c r="A286" s="91"/>
      <c r="B286" s="86"/>
      <c r="C286" s="92"/>
      <c r="D286" s="92"/>
      <c r="E286" s="93"/>
    </row>
    <row r="287" spans="1:5" ht="12.75">
      <c r="A287" s="91"/>
      <c r="B287" s="86"/>
      <c r="C287" s="92"/>
      <c r="D287" s="92"/>
      <c r="E287" s="93"/>
    </row>
    <row r="288" spans="1:5" ht="12.75">
      <c r="A288" s="91"/>
      <c r="B288" s="86"/>
      <c r="C288" s="92"/>
      <c r="D288" s="92"/>
      <c r="E288" s="93"/>
    </row>
    <row r="289" spans="1:5" ht="12.75">
      <c r="A289" s="91"/>
      <c r="B289" s="86"/>
      <c r="C289" s="92"/>
      <c r="D289" s="92"/>
      <c r="E289" s="93"/>
    </row>
    <row r="290" spans="1:5" ht="12.75">
      <c r="A290" s="91"/>
      <c r="B290" s="86"/>
      <c r="C290" s="92"/>
      <c r="D290" s="92"/>
      <c r="E290" s="93"/>
    </row>
    <row r="291" spans="1:5" ht="12.75">
      <c r="A291" s="91"/>
      <c r="B291" s="86"/>
      <c r="C291" s="92"/>
      <c r="D291" s="92"/>
      <c r="E291" s="93"/>
    </row>
    <row r="292" spans="1:5" ht="12.75">
      <c r="A292" s="91"/>
      <c r="B292" s="86"/>
      <c r="C292" s="92"/>
      <c r="D292" s="92"/>
      <c r="E292" s="93"/>
    </row>
    <row r="293" spans="1:5" ht="12.75">
      <c r="A293" s="91"/>
      <c r="B293" s="86"/>
      <c r="C293" s="92"/>
      <c r="D293" s="92"/>
      <c r="E293" s="93"/>
    </row>
    <row r="294" spans="1:5" ht="12.75">
      <c r="A294" s="91"/>
      <c r="B294" s="86"/>
      <c r="C294" s="92"/>
      <c r="D294" s="92"/>
      <c r="E294" s="93"/>
    </row>
    <row r="295" spans="1:5" ht="12.75">
      <c r="A295" s="91"/>
      <c r="B295" s="86"/>
      <c r="C295" s="92"/>
      <c r="D295" s="92"/>
      <c r="E295" s="93"/>
    </row>
    <row r="296" spans="1:5" ht="12.75">
      <c r="A296" s="91"/>
      <c r="B296" s="86"/>
      <c r="C296" s="92"/>
      <c r="D296" s="92"/>
      <c r="E296" s="93"/>
    </row>
    <row r="297" spans="1:5" ht="12.75">
      <c r="A297" s="91"/>
      <c r="B297" s="86"/>
      <c r="C297" s="92"/>
      <c r="D297" s="92"/>
      <c r="E297" s="93"/>
    </row>
    <row r="298" spans="1:5" ht="12.75">
      <c r="A298" s="91"/>
      <c r="B298" s="86"/>
      <c r="C298" s="92"/>
      <c r="D298" s="92"/>
      <c r="E298" s="93"/>
    </row>
    <row r="299" spans="1:5" ht="12.75">
      <c r="A299" s="91"/>
      <c r="B299" s="86"/>
      <c r="C299" s="92"/>
      <c r="D299" s="92"/>
      <c r="E299" s="93"/>
    </row>
    <row r="300" spans="1:5" ht="12.75">
      <c r="A300" s="91"/>
      <c r="B300" s="86"/>
      <c r="C300" s="92"/>
      <c r="D300" s="92"/>
      <c r="E300" s="93"/>
    </row>
    <row r="301" spans="1:5" ht="12.75">
      <c r="A301" s="91"/>
      <c r="B301" s="86"/>
      <c r="C301" s="92"/>
      <c r="D301" s="92"/>
      <c r="E301" s="93"/>
    </row>
    <row r="302" spans="1:5" ht="12.75">
      <c r="A302" s="91"/>
      <c r="B302" s="86"/>
      <c r="C302" s="92"/>
      <c r="D302" s="92"/>
      <c r="E302" s="93"/>
    </row>
    <row r="303" spans="1:5" ht="12.75">
      <c r="A303" s="91"/>
      <c r="B303" s="86"/>
      <c r="C303" s="92"/>
      <c r="D303" s="92"/>
      <c r="E303" s="93"/>
    </row>
    <row r="304" spans="1:5" ht="12.75">
      <c r="A304" s="91"/>
      <c r="B304" s="86"/>
      <c r="C304" s="92"/>
      <c r="D304" s="92"/>
      <c r="E304" s="93"/>
    </row>
    <row r="305" spans="1:5" ht="12.75">
      <c r="A305" s="91"/>
      <c r="B305" s="86"/>
      <c r="C305" s="92"/>
      <c r="D305" s="92"/>
      <c r="E305" s="93"/>
    </row>
    <row r="306" spans="1:5" ht="12.75">
      <c r="A306" s="91"/>
      <c r="B306" s="86"/>
      <c r="C306" s="92"/>
      <c r="D306" s="92"/>
      <c r="E306" s="93"/>
    </row>
    <row r="307" spans="1:5" ht="12.75">
      <c r="A307" s="91"/>
      <c r="B307" s="86"/>
      <c r="C307" s="92"/>
      <c r="D307" s="92"/>
      <c r="E307" s="93"/>
    </row>
    <row r="308" spans="1:5" ht="12.75">
      <c r="A308" s="91"/>
      <c r="B308" s="86"/>
      <c r="C308" s="92"/>
      <c r="D308" s="92"/>
      <c r="E308" s="93"/>
    </row>
    <row r="309" spans="1:5" ht="12.75">
      <c r="A309" s="91"/>
      <c r="B309" s="86"/>
      <c r="C309" s="92"/>
      <c r="D309" s="92"/>
      <c r="E309" s="93"/>
    </row>
    <row r="310" spans="1:5" ht="12.75">
      <c r="A310" s="91"/>
      <c r="B310" s="86"/>
      <c r="C310" s="92"/>
      <c r="D310" s="92"/>
      <c r="E310" s="93"/>
    </row>
    <row r="311" spans="1:5" ht="12.75">
      <c r="A311" s="91"/>
      <c r="B311" s="86"/>
      <c r="C311" s="92"/>
      <c r="D311" s="92"/>
      <c r="E311" s="93"/>
    </row>
    <row r="312" spans="1:5" ht="12.75">
      <c r="A312" s="91"/>
      <c r="B312" s="86"/>
      <c r="C312" s="92"/>
      <c r="D312" s="92"/>
      <c r="E312" s="93"/>
    </row>
    <row r="313" spans="1:5" ht="12.75">
      <c r="A313" s="91"/>
      <c r="B313" s="86"/>
      <c r="C313" s="92"/>
      <c r="D313" s="92"/>
      <c r="E313" s="93"/>
    </row>
    <row r="314" spans="1:5" ht="12.75">
      <c r="A314" s="91"/>
      <c r="B314" s="86"/>
      <c r="C314" s="92"/>
      <c r="D314" s="92"/>
      <c r="E314" s="93"/>
    </row>
    <row r="315" spans="1:5" ht="12.75">
      <c r="A315" s="91"/>
      <c r="B315" s="86"/>
      <c r="C315" s="92"/>
      <c r="D315" s="92"/>
      <c r="E315" s="93"/>
    </row>
    <row r="316" spans="1:5" ht="12.75">
      <c r="A316" s="91"/>
      <c r="B316" s="86"/>
      <c r="C316" s="92"/>
      <c r="D316" s="92"/>
      <c r="E316" s="93"/>
    </row>
    <row r="317" spans="1:5" ht="12.75">
      <c r="A317" s="91"/>
      <c r="B317" s="86"/>
      <c r="C317" s="92"/>
      <c r="D317" s="92"/>
      <c r="E317" s="93"/>
    </row>
    <row r="318" spans="1:5" ht="12.75">
      <c r="A318" s="91"/>
      <c r="B318" s="86"/>
      <c r="C318" s="92"/>
      <c r="D318" s="92"/>
      <c r="E318" s="93"/>
    </row>
    <row r="319" spans="1:5" ht="12.75">
      <c r="A319" s="91"/>
      <c r="B319" s="86"/>
      <c r="C319" s="92"/>
      <c r="D319" s="92"/>
      <c r="E319" s="93"/>
    </row>
    <row r="320" spans="1:5" ht="12.75">
      <c r="A320" s="91"/>
      <c r="B320" s="86"/>
      <c r="C320" s="92"/>
      <c r="D320" s="92"/>
      <c r="E320" s="93"/>
    </row>
    <row r="321" spans="1:5" ht="12.75">
      <c r="A321" s="91"/>
      <c r="B321" s="86"/>
      <c r="C321" s="92"/>
      <c r="D321" s="92"/>
      <c r="E321" s="93"/>
    </row>
    <row r="322" spans="1:5" ht="12.75">
      <c r="A322" s="91"/>
      <c r="B322" s="86"/>
      <c r="C322" s="92"/>
      <c r="D322" s="92"/>
      <c r="E322" s="93"/>
    </row>
    <row r="323" spans="1:5" ht="12.75">
      <c r="A323" s="91"/>
      <c r="B323" s="86"/>
      <c r="C323" s="92"/>
      <c r="D323" s="92"/>
      <c r="E323" s="93"/>
    </row>
    <row r="324" spans="1:5" ht="12.75">
      <c r="A324" s="91"/>
      <c r="B324" s="86"/>
      <c r="C324" s="92"/>
      <c r="D324" s="92"/>
      <c r="E324" s="93"/>
    </row>
    <row r="325" spans="1:5" ht="12.75">
      <c r="A325" s="91"/>
      <c r="B325" s="86"/>
      <c r="C325" s="92"/>
      <c r="D325" s="92"/>
      <c r="E325" s="93"/>
    </row>
    <row r="326" spans="1:5" ht="12.75">
      <c r="A326" s="91"/>
      <c r="B326" s="86"/>
      <c r="C326" s="92"/>
      <c r="D326" s="92"/>
      <c r="E326" s="93"/>
    </row>
    <row r="327" spans="1:5" ht="12.75">
      <c r="A327" s="91"/>
      <c r="B327" s="86"/>
      <c r="C327" s="92"/>
      <c r="D327" s="92"/>
      <c r="E327" s="93"/>
    </row>
    <row r="328" spans="1:5" ht="12.75">
      <c r="A328" s="91"/>
      <c r="B328" s="86"/>
      <c r="C328" s="92"/>
      <c r="D328" s="92"/>
      <c r="E328" s="93"/>
    </row>
    <row r="329" spans="1:5" ht="12.75">
      <c r="A329" s="91"/>
      <c r="B329" s="86"/>
      <c r="C329" s="92"/>
      <c r="D329" s="92"/>
      <c r="E329" s="93"/>
    </row>
    <row r="330" spans="1:5" ht="12.75">
      <c r="A330" s="91"/>
      <c r="B330" s="86"/>
      <c r="C330" s="92"/>
      <c r="D330" s="92"/>
      <c r="E330" s="93"/>
    </row>
    <row r="331" spans="1:5" ht="12.75">
      <c r="A331" s="91"/>
      <c r="B331" s="86"/>
      <c r="C331" s="92"/>
      <c r="D331" s="92"/>
      <c r="E331" s="93"/>
    </row>
    <row r="332" spans="1:5" ht="12.75">
      <c r="A332" s="91"/>
      <c r="B332" s="86"/>
      <c r="C332" s="92"/>
      <c r="D332" s="92"/>
      <c r="E332" s="93"/>
    </row>
    <row r="333" spans="1:5" ht="12.75">
      <c r="A333" s="91"/>
      <c r="B333" s="86"/>
      <c r="C333" s="92"/>
      <c r="D333" s="92"/>
      <c r="E333" s="93"/>
    </row>
    <row r="334" spans="1:5" ht="12.75">
      <c r="A334" s="91"/>
      <c r="B334" s="86"/>
      <c r="C334" s="92"/>
      <c r="D334" s="92"/>
      <c r="E334" s="93"/>
    </row>
    <row r="335" spans="1:5" ht="12.75">
      <c r="A335" s="91"/>
      <c r="B335" s="86"/>
      <c r="C335" s="92"/>
      <c r="D335" s="92"/>
      <c r="E335" s="93"/>
    </row>
    <row r="336" spans="1:5" ht="12.75">
      <c r="A336" s="91"/>
      <c r="B336" s="86"/>
      <c r="C336" s="92"/>
      <c r="D336" s="92"/>
      <c r="E336" s="93"/>
    </row>
    <row r="337" spans="1:5" ht="12.75">
      <c r="A337" s="91"/>
      <c r="B337" s="86"/>
      <c r="C337" s="92"/>
      <c r="D337" s="92"/>
      <c r="E337" s="93"/>
    </row>
    <row r="338" spans="1:5" ht="12.75">
      <c r="A338" s="91"/>
      <c r="B338" s="86"/>
      <c r="C338" s="92"/>
      <c r="D338" s="92"/>
      <c r="E338" s="93"/>
    </row>
    <row r="339" spans="1:5" ht="12.75">
      <c r="A339" s="91"/>
      <c r="B339" s="86"/>
      <c r="C339" s="92"/>
      <c r="D339" s="92"/>
      <c r="E339" s="93"/>
    </row>
    <row r="340" spans="1:5" ht="12.75">
      <c r="A340" s="91"/>
      <c r="B340" s="86"/>
      <c r="C340" s="92"/>
      <c r="D340" s="92"/>
      <c r="E340" s="93"/>
    </row>
    <row r="341" spans="1:5" ht="12.75">
      <c r="A341" s="91"/>
      <c r="B341" s="86"/>
      <c r="C341" s="92"/>
      <c r="D341" s="92"/>
      <c r="E341" s="93"/>
    </row>
    <row r="342" spans="1:5" ht="12.75">
      <c r="A342" s="91"/>
      <c r="B342" s="86"/>
      <c r="C342" s="92"/>
      <c r="D342" s="92"/>
      <c r="E342" s="93"/>
    </row>
    <row r="343" spans="1:5" ht="12.75">
      <c r="A343" s="91"/>
      <c r="B343" s="86"/>
      <c r="C343" s="92"/>
      <c r="D343" s="92"/>
      <c r="E343" s="93"/>
    </row>
    <row r="344" spans="1:5" ht="12.75">
      <c r="A344" s="91"/>
      <c r="B344" s="86"/>
      <c r="C344" s="92"/>
      <c r="D344" s="92"/>
      <c r="E344" s="93"/>
    </row>
    <row r="345" spans="1:5" ht="12.75">
      <c r="A345" s="91"/>
      <c r="B345" s="86"/>
      <c r="C345" s="92"/>
      <c r="D345" s="92"/>
      <c r="E345" s="93"/>
    </row>
    <row r="346" spans="1:5" ht="12.75">
      <c r="A346" s="91"/>
      <c r="B346" s="86"/>
      <c r="C346" s="92"/>
      <c r="D346" s="92"/>
      <c r="E346" s="93"/>
    </row>
    <row r="347" spans="1:5" ht="12.75">
      <c r="A347" s="91"/>
      <c r="B347" s="86"/>
      <c r="C347" s="92"/>
      <c r="D347" s="92"/>
      <c r="E347" s="93"/>
    </row>
    <row r="348" spans="1:5" ht="12.75">
      <c r="A348" s="91"/>
      <c r="B348" s="86"/>
      <c r="C348" s="92"/>
      <c r="D348" s="92"/>
      <c r="E348" s="93"/>
    </row>
    <row r="349" spans="1:5" ht="12.75">
      <c r="A349" s="91"/>
      <c r="B349" s="86"/>
      <c r="C349" s="92"/>
      <c r="D349" s="92"/>
      <c r="E349" s="93"/>
    </row>
    <row r="350" spans="1:5" ht="12.75">
      <c r="A350" s="91"/>
      <c r="B350" s="86"/>
      <c r="C350" s="92"/>
      <c r="D350" s="92"/>
      <c r="E350" s="93"/>
    </row>
    <row r="351" spans="1:5" ht="12.75">
      <c r="A351" s="91"/>
      <c r="B351" s="86"/>
      <c r="C351" s="92"/>
      <c r="D351" s="92"/>
      <c r="E351" s="93"/>
    </row>
    <row r="352" spans="1:5" ht="12.75">
      <c r="A352" s="91"/>
      <c r="B352" s="86"/>
      <c r="C352" s="92"/>
      <c r="D352" s="92"/>
      <c r="E352" s="93"/>
    </row>
    <row r="353" spans="1:5" ht="12.75">
      <c r="A353" s="91"/>
      <c r="B353" s="86"/>
      <c r="C353" s="92"/>
      <c r="D353" s="92"/>
      <c r="E353" s="93"/>
    </row>
    <row r="354" spans="1:5" ht="12.75">
      <c r="A354" s="91"/>
      <c r="B354" s="86"/>
      <c r="C354" s="92"/>
      <c r="D354" s="92"/>
      <c r="E354" s="93"/>
    </row>
    <row r="355" spans="1:5" ht="12.75">
      <c r="A355" s="91"/>
      <c r="B355" s="86"/>
      <c r="C355" s="92"/>
      <c r="D355" s="92"/>
      <c r="E355" s="93"/>
    </row>
    <row r="356" spans="1:5" ht="12.75">
      <c r="A356" s="91"/>
      <c r="B356" s="86"/>
      <c r="C356" s="92"/>
      <c r="D356" s="92"/>
      <c r="E356" s="93"/>
    </row>
    <row r="357" spans="1:5" ht="12.75">
      <c r="A357" s="91"/>
      <c r="B357" s="86"/>
      <c r="C357" s="92"/>
      <c r="D357" s="92"/>
      <c r="E357" s="93"/>
    </row>
    <row r="358" spans="1:5" ht="12.75">
      <c r="A358" s="91"/>
      <c r="B358" s="86"/>
      <c r="C358" s="92"/>
      <c r="D358" s="92"/>
      <c r="E358" s="93"/>
    </row>
    <row r="359" spans="1:5" ht="12.75">
      <c r="A359" s="91"/>
      <c r="B359" s="86"/>
      <c r="C359" s="92"/>
      <c r="D359" s="92"/>
      <c r="E359" s="93"/>
    </row>
    <row r="360" spans="1:5" ht="12.75">
      <c r="A360" s="91"/>
      <c r="B360" s="86"/>
      <c r="C360" s="92"/>
      <c r="D360" s="92"/>
      <c r="E360" s="93"/>
    </row>
    <row r="361" spans="1:5" ht="12.75">
      <c r="A361" s="91"/>
      <c r="B361" s="86"/>
      <c r="C361" s="92"/>
      <c r="D361" s="92"/>
      <c r="E361" s="93"/>
    </row>
    <row r="362" spans="1:5" ht="12.75">
      <c r="A362" s="91"/>
      <c r="B362" s="86"/>
      <c r="C362" s="92"/>
      <c r="D362" s="92"/>
      <c r="E362" s="93"/>
    </row>
    <row r="363" spans="1:5" ht="12.75">
      <c r="A363" s="91"/>
      <c r="B363" s="86"/>
      <c r="C363" s="92"/>
      <c r="D363" s="92"/>
      <c r="E363" s="93"/>
    </row>
    <row r="364" spans="1:5" ht="12.75">
      <c r="A364" s="91"/>
      <c r="B364" s="86"/>
      <c r="C364" s="92"/>
      <c r="D364" s="92"/>
      <c r="E364" s="93"/>
    </row>
    <row r="365" spans="1:5" ht="12.75">
      <c r="A365" s="91"/>
      <c r="B365" s="86"/>
      <c r="C365" s="92"/>
      <c r="D365" s="92"/>
      <c r="E365" s="93"/>
    </row>
    <row r="366" spans="1:5" ht="12.75">
      <c r="A366" s="91"/>
      <c r="B366" s="86"/>
      <c r="C366" s="92"/>
      <c r="D366" s="92"/>
      <c r="E366" s="93"/>
    </row>
    <row r="367" spans="1:5" ht="12.75">
      <c r="A367" s="91"/>
      <c r="B367" s="86"/>
      <c r="C367" s="92"/>
      <c r="D367" s="92"/>
      <c r="E367" s="93"/>
    </row>
    <row r="368" spans="1:5" ht="12.75">
      <c r="A368" s="91"/>
      <c r="B368" s="86"/>
      <c r="C368" s="92"/>
      <c r="D368" s="92"/>
      <c r="E368" s="93"/>
    </row>
    <row r="369" spans="1:5" ht="12.75">
      <c r="A369" s="91"/>
      <c r="B369" s="86"/>
      <c r="C369" s="92"/>
      <c r="D369" s="92"/>
      <c r="E369" s="93"/>
    </row>
    <row r="370" spans="1:5" ht="12.75">
      <c r="A370" s="91"/>
      <c r="B370" s="86"/>
      <c r="C370" s="92"/>
      <c r="D370" s="92"/>
      <c r="E370" s="93"/>
    </row>
    <row r="371" spans="1:5" ht="12.75">
      <c r="A371" s="91"/>
      <c r="B371" s="86"/>
      <c r="C371" s="92"/>
      <c r="D371" s="92"/>
      <c r="E371" s="93"/>
    </row>
    <row r="372" spans="1:5" ht="12.75">
      <c r="A372" s="91"/>
      <c r="B372" s="86"/>
      <c r="C372" s="92"/>
      <c r="D372" s="92"/>
      <c r="E372" s="93"/>
    </row>
    <row r="373" spans="1:5" ht="12.75">
      <c r="A373" s="91"/>
      <c r="B373" s="86"/>
      <c r="C373" s="92"/>
      <c r="D373" s="92"/>
      <c r="E373" s="93"/>
    </row>
    <row r="374" spans="1:5" ht="12.75">
      <c r="A374" s="91"/>
      <c r="B374" s="86"/>
      <c r="C374" s="92"/>
      <c r="D374" s="92"/>
      <c r="E374" s="93"/>
    </row>
    <row r="375" spans="1:5" ht="12.75">
      <c r="A375" s="91"/>
      <c r="B375" s="86"/>
      <c r="C375" s="92"/>
      <c r="D375" s="92"/>
      <c r="E375" s="93"/>
    </row>
    <row r="376" spans="1:5" ht="12.75">
      <c r="A376" s="91"/>
      <c r="B376" s="86"/>
      <c r="C376" s="92"/>
      <c r="D376" s="92"/>
      <c r="E376" s="93"/>
    </row>
    <row r="377" spans="1:5" ht="12.75">
      <c r="A377" s="91"/>
      <c r="B377" s="86"/>
      <c r="C377" s="92"/>
      <c r="D377" s="92"/>
      <c r="E377" s="93"/>
    </row>
    <row r="378" spans="1:5" ht="12.75">
      <c r="A378" s="91"/>
      <c r="B378" s="86"/>
      <c r="C378" s="92"/>
      <c r="D378" s="92"/>
      <c r="E378" s="93"/>
    </row>
    <row r="379" spans="1:5" ht="12.75">
      <c r="A379" s="91"/>
      <c r="B379" s="86"/>
      <c r="C379" s="92"/>
      <c r="D379" s="92"/>
      <c r="E379" s="93"/>
    </row>
    <row r="380" spans="1:5" ht="12.75">
      <c r="A380" s="91"/>
      <c r="B380" s="86"/>
      <c r="C380" s="92"/>
      <c r="D380" s="92"/>
      <c r="E380" s="93"/>
    </row>
    <row r="381" spans="1:5" ht="12.75">
      <c r="A381" s="91"/>
      <c r="B381" s="86"/>
      <c r="C381" s="92"/>
      <c r="D381" s="92"/>
      <c r="E381" s="93"/>
    </row>
    <row r="382" spans="1:5" ht="12.75">
      <c r="A382" s="91"/>
      <c r="B382" s="86"/>
      <c r="C382" s="92"/>
      <c r="D382" s="92"/>
      <c r="E382" s="93"/>
    </row>
    <row r="383" spans="1:5" ht="12.75">
      <c r="A383" s="91"/>
      <c r="B383" s="86"/>
      <c r="C383" s="92"/>
      <c r="D383" s="92"/>
      <c r="E383" s="93"/>
    </row>
    <row r="384" spans="1:5" ht="12.75">
      <c r="A384" s="91"/>
      <c r="B384" s="86"/>
      <c r="C384" s="92"/>
      <c r="D384" s="92"/>
      <c r="E384" s="93"/>
    </row>
    <row r="385" spans="1:5" ht="12.75">
      <c r="A385" s="91"/>
      <c r="B385" s="86"/>
      <c r="C385" s="92"/>
      <c r="D385" s="92"/>
      <c r="E385" s="93"/>
    </row>
    <row r="386" spans="1:5" ht="12.75">
      <c r="A386" s="91"/>
      <c r="B386" s="86"/>
      <c r="C386" s="92"/>
      <c r="D386" s="92"/>
      <c r="E386" s="93"/>
    </row>
    <row r="387" spans="1:5" ht="12.75">
      <c r="A387" s="91"/>
      <c r="B387" s="86"/>
      <c r="C387" s="92"/>
      <c r="D387" s="92"/>
      <c r="E387" s="93"/>
    </row>
    <row r="388" spans="1:5" ht="12.75">
      <c r="A388" s="91"/>
      <c r="B388" s="86"/>
      <c r="C388" s="92"/>
      <c r="D388" s="92"/>
      <c r="E388" s="93"/>
    </row>
    <row r="389" spans="1:5" ht="12.75">
      <c r="A389" s="91"/>
      <c r="B389" s="86"/>
      <c r="C389" s="92"/>
      <c r="D389" s="92"/>
      <c r="E389" s="93"/>
    </row>
    <row r="390" spans="1:5" ht="12.75">
      <c r="A390" s="91"/>
      <c r="B390" s="86"/>
      <c r="C390" s="92"/>
      <c r="D390" s="92"/>
      <c r="E390" s="93"/>
    </row>
    <row r="391" spans="1:5" ht="12.75">
      <c r="A391" s="91"/>
      <c r="B391" s="86"/>
      <c r="C391" s="92"/>
      <c r="D391" s="92"/>
      <c r="E391" s="93"/>
    </row>
    <row r="392" spans="1:5" ht="12.75">
      <c r="A392" s="91"/>
      <c r="B392" s="86"/>
      <c r="C392" s="92"/>
      <c r="D392" s="92"/>
      <c r="E392" s="93"/>
    </row>
    <row r="393" spans="1:5" ht="12.75">
      <c r="A393" s="91"/>
      <c r="B393" s="86"/>
      <c r="C393" s="92"/>
      <c r="D393" s="92"/>
      <c r="E393" s="93"/>
    </row>
    <row r="394" spans="1:5" ht="12.75">
      <c r="A394" s="91"/>
      <c r="B394" s="86"/>
      <c r="C394" s="92"/>
      <c r="D394" s="92"/>
      <c r="E394" s="93"/>
    </row>
    <row r="395" spans="1:5" ht="12.75">
      <c r="A395" s="91"/>
      <c r="B395" s="86"/>
      <c r="C395" s="92"/>
      <c r="D395" s="92"/>
      <c r="E395" s="93"/>
    </row>
    <row r="396" spans="1:5" ht="12.75">
      <c r="A396" s="91"/>
      <c r="B396" s="86"/>
      <c r="C396" s="92"/>
      <c r="D396" s="92"/>
      <c r="E396" s="93"/>
    </row>
    <row r="397" spans="1:5" ht="12.75">
      <c r="A397" s="91"/>
      <c r="B397" s="86"/>
      <c r="C397" s="92"/>
      <c r="D397" s="92"/>
      <c r="E397" s="93"/>
    </row>
    <row r="398" spans="1:5" ht="12.75">
      <c r="A398" s="91"/>
      <c r="B398" s="86"/>
      <c r="C398" s="92"/>
      <c r="D398" s="92"/>
      <c r="E398" s="93"/>
    </row>
    <row r="399" spans="1:5" ht="12.75">
      <c r="A399" s="91"/>
      <c r="B399" s="86"/>
      <c r="C399" s="92"/>
      <c r="D399" s="92"/>
      <c r="E399" s="93"/>
    </row>
    <row r="400" spans="1:5" ht="12.75">
      <c r="A400" s="91"/>
      <c r="B400" s="86"/>
      <c r="C400" s="92"/>
      <c r="D400" s="92"/>
      <c r="E400" s="93"/>
    </row>
    <row r="401" spans="1:5" ht="12.75">
      <c r="A401" s="91"/>
      <c r="B401" s="86"/>
      <c r="C401" s="92"/>
      <c r="D401" s="92"/>
      <c r="E401" s="93"/>
    </row>
    <row r="402" spans="1:5" ht="12.75">
      <c r="A402" s="91"/>
      <c r="B402" s="86"/>
      <c r="C402" s="92"/>
      <c r="D402" s="92"/>
      <c r="E402" s="93"/>
    </row>
    <row r="403" spans="1:5" ht="12.75">
      <c r="A403" s="91"/>
      <c r="B403" s="86"/>
      <c r="C403" s="92"/>
      <c r="D403" s="92"/>
      <c r="E403" s="93"/>
    </row>
    <row r="404" spans="1:5" ht="12.75">
      <c r="A404" s="91"/>
      <c r="B404" s="86"/>
      <c r="C404" s="92"/>
      <c r="D404" s="92"/>
      <c r="E404" s="93"/>
    </row>
    <row r="405" spans="1:5" ht="12.75">
      <c r="A405" s="91"/>
      <c r="B405" s="86"/>
      <c r="C405" s="92"/>
      <c r="D405" s="92"/>
      <c r="E405" s="93"/>
    </row>
    <row r="406" spans="1:5" ht="12.75">
      <c r="A406" s="91"/>
      <c r="B406" s="86"/>
      <c r="C406" s="92"/>
      <c r="D406" s="92"/>
      <c r="E406" s="93"/>
    </row>
    <row r="407" spans="1:5" ht="12.75">
      <c r="A407" s="91"/>
      <c r="B407" s="86"/>
      <c r="C407" s="92"/>
      <c r="D407" s="92"/>
      <c r="E407" s="93"/>
    </row>
    <row r="408" spans="1:5" ht="12.75">
      <c r="A408" s="91"/>
      <c r="B408" s="86"/>
      <c r="C408" s="92"/>
      <c r="D408" s="92"/>
      <c r="E408" s="93"/>
    </row>
    <row r="409" spans="1:5" ht="12.75">
      <c r="A409" s="91"/>
      <c r="B409" s="86"/>
      <c r="C409" s="92"/>
      <c r="D409" s="92"/>
      <c r="E409" s="93"/>
    </row>
    <row r="410" spans="1:5" ht="12.75">
      <c r="A410" s="91"/>
      <c r="B410" s="86"/>
      <c r="C410" s="92"/>
      <c r="D410" s="92"/>
      <c r="E410" s="93"/>
    </row>
    <row r="411" spans="1:5" ht="12.75">
      <c r="A411" s="91"/>
      <c r="B411" s="86"/>
      <c r="C411" s="92"/>
      <c r="D411" s="92"/>
      <c r="E411" s="93"/>
    </row>
    <row r="412" spans="1:5" ht="12.75">
      <c r="A412" s="91"/>
      <c r="B412" s="86"/>
      <c r="C412" s="92"/>
      <c r="D412" s="92"/>
      <c r="E412" s="93"/>
    </row>
    <row r="413" spans="1:5" ht="12.75">
      <c r="A413" s="91"/>
      <c r="B413" s="86"/>
      <c r="C413" s="92"/>
      <c r="D413" s="92"/>
      <c r="E413" s="93"/>
    </row>
    <row r="414" spans="1:5" ht="12.75">
      <c r="A414" s="91"/>
      <c r="B414" s="86"/>
      <c r="C414" s="92"/>
      <c r="D414" s="92"/>
      <c r="E414" s="93"/>
    </row>
    <row r="415" spans="1:5" ht="12.75">
      <c r="A415" s="91"/>
      <c r="B415" s="86"/>
      <c r="C415" s="92"/>
      <c r="D415" s="92"/>
      <c r="E415" s="93"/>
    </row>
    <row r="416" spans="1:5" ht="12.75">
      <c r="A416" s="91"/>
      <c r="B416" s="86"/>
      <c r="C416" s="92"/>
      <c r="D416" s="92"/>
      <c r="E416" s="93"/>
    </row>
    <row r="417" spans="1:5" ht="12.75">
      <c r="A417" s="91"/>
      <c r="B417" s="86"/>
      <c r="C417" s="92"/>
      <c r="D417" s="92"/>
      <c r="E417" s="93"/>
    </row>
    <row r="418" spans="1:5" ht="12.75">
      <c r="A418" s="91"/>
      <c r="B418" s="86"/>
      <c r="C418" s="92"/>
      <c r="D418" s="92"/>
      <c r="E418" s="93"/>
    </row>
    <row r="419" spans="1:5" ht="12.75">
      <c r="A419" s="91"/>
      <c r="B419" s="86"/>
      <c r="C419" s="92"/>
      <c r="D419" s="92"/>
      <c r="E419" s="93"/>
    </row>
    <row r="420" spans="1:5" ht="12.75">
      <c r="A420" s="91"/>
      <c r="B420" s="86"/>
      <c r="C420" s="92"/>
      <c r="D420" s="92"/>
      <c r="E420" s="93"/>
    </row>
    <row r="421" spans="1:5" ht="12.75">
      <c r="A421" s="91"/>
      <c r="B421" s="86"/>
      <c r="C421" s="92"/>
      <c r="D421" s="92"/>
      <c r="E421" s="93"/>
    </row>
    <row r="422" spans="1:5" ht="12.75">
      <c r="A422" s="91"/>
      <c r="B422" s="86"/>
      <c r="C422" s="92"/>
      <c r="D422" s="92"/>
      <c r="E422" s="93"/>
    </row>
    <row r="423" spans="1:5" ht="12.75">
      <c r="A423" s="91"/>
      <c r="B423" s="86"/>
      <c r="C423" s="92"/>
      <c r="D423" s="92"/>
      <c r="E423" s="93"/>
    </row>
    <row r="424" spans="1:5" ht="12.75">
      <c r="A424" s="91"/>
      <c r="B424" s="86"/>
      <c r="C424" s="92"/>
      <c r="D424" s="92"/>
      <c r="E424" s="93"/>
    </row>
    <row r="425" spans="1:5" ht="12.75">
      <c r="A425" s="91"/>
      <c r="B425" s="86"/>
      <c r="C425" s="92"/>
      <c r="D425" s="92"/>
      <c r="E425" s="93"/>
    </row>
    <row r="426" spans="1:5" ht="12.75">
      <c r="A426" s="91"/>
      <c r="B426" s="86"/>
      <c r="C426" s="92"/>
      <c r="D426" s="92"/>
      <c r="E426" s="93"/>
    </row>
    <row r="427" spans="1:5" ht="12.75">
      <c r="A427" s="91"/>
      <c r="B427" s="86"/>
      <c r="C427" s="92"/>
      <c r="D427" s="92"/>
      <c r="E427" s="93"/>
    </row>
    <row r="428" spans="1:5" ht="12.75">
      <c r="A428" s="91"/>
      <c r="B428" s="86"/>
      <c r="C428" s="92"/>
      <c r="D428" s="92"/>
      <c r="E428" s="93"/>
    </row>
    <row r="429" spans="1:5" ht="12.75">
      <c r="A429" s="91"/>
      <c r="B429" s="86"/>
      <c r="C429" s="92"/>
      <c r="D429" s="92"/>
      <c r="E429" s="93"/>
    </row>
    <row r="430" spans="1:5" ht="12.75">
      <c r="A430" s="91"/>
      <c r="B430" s="86"/>
      <c r="C430" s="92"/>
      <c r="D430" s="92"/>
      <c r="E430" s="93"/>
    </row>
    <row r="431" spans="1:5" ht="12.75">
      <c r="A431" s="91"/>
      <c r="B431" s="86"/>
      <c r="C431" s="92"/>
      <c r="D431" s="92"/>
      <c r="E431" s="93"/>
    </row>
    <row r="432" spans="1:5" ht="12.75">
      <c r="A432" s="91"/>
      <c r="B432" s="86"/>
      <c r="C432" s="92"/>
      <c r="D432" s="92"/>
      <c r="E432" s="93"/>
    </row>
    <row r="433" spans="1:5" ht="12.75">
      <c r="A433" s="91"/>
      <c r="B433" s="86"/>
      <c r="C433" s="92"/>
      <c r="D433" s="92"/>
      <c r="E433" s="93"/>
    </row>
    <row r="434" spans="1:5" ht="12.75">
      <c r="A434" s="91"/>
      <c r="B434" s="86"/>
      <c r="C434" s="92"/>
      <c r="D434" s="92"/>
      <c r="E434" s="93"/>
    </row>
    <row r="435" spans="1:5" ht="12.75">
      <c r="A435" s="91"/>
      <c r="B435" s="86"/>
      <c r="C435" s="92"/>
      <c r="D435" s="92"/>
      <c r="E435" s="93"/>
    </row>
    <row r="436" spans="1:5" ht="12.75">
      <c r="A436" s="91"/>
      <c r="B436" s="86"/>
      <c r="C436" s="92"/>
      <c r="D436" s="92"/>
      <c r="E436" s="93"/>
    </row>
    <row r="437" spans="1:5" ht="12.75">
      <c r="A437" s="91"/>
      <c r="B437" s="86"/>
      <c r="C437" s="92"/>
      <c r="D437" s="92"/>
      <c r="E437" s="93"/>
    </row>
    <row r="438" spans="1:5" ht="12.75">
      <c r="A438" s="91"/>
      <c r="B438" s="86"/>
      <c r="C438" s="92"/>
      <c r="D438" s="92"/>
      <c r="E438" s="93"/>
    </row>
    <row r="439" spans="1:5" ht="12.75">
      <c r="A439" s="91"/>
      <c r="B439" s="86"/>
      <c r="C439" s="92"/>
      <c r="D439" s="92"/>
      <c r="E439" s="93"/>
    </row>
    <row r="440" spans="1:5" ht="12.75">
      <c r="A440" s="91"/>
      <c r="B440" s="86"/>
      <c r="C440" s="92"/>
      <c r="D440" s="92"/>
      <c r="E440" s="93"/>
    </row>
    <row r="441" spans="1:5" ht="12.75">
      <c r="A441" s="91"/>
      <c r="B441" s="86"/>
      <c r="C441" s="92"/>
      <c r="D441" s="92"/>
      <c r="E441" s="93"/>
    </row>
    <row r="442" spans="1:5" ht="12.75">
      <c r="A442" s="91"/>
      <c r="B442" s="86"/>
      <c r="C442" s="92"/>
      <c r="D442" s="92"/>
      <c r="E442" s="93"/>
    </row>
    <row r="443" spans="1:5" ht="12.75">
      <c r="A443" s="91"/>
      <c r="B443" s="86"/>
      <c r="C443" s="92"/>
      <c r="D443" s="92"/>
      <c r="E443" s="93"/>
    </row>
    <row r="444" spans="1:5" ht="12.75">
      <c r="A444" s="91"/>
      <c r="B444" s="86"/>
      <c r="C444" s="92"/>
      <c r="D444" s="92"/>
      <c r="E444" s="93"/>
    </row>
    <row r="445" spans="1:5" ht="12.75">
      <c r="A445" s="91"/>
      <c r="B445" s="86"/>
      <c r="C445" s="92"/>
      <c r="D445" s="92"/>
      <c r="E445" s="93"/>
    </row>
    <row r="446" spans="1:5" ht="12.75">
      <c r="A446" s="91"/>
      <c r="B446" s="86"/>
      <c r="C446" s="92"/>
      <c r="D446" s="92"/>
      <c r="E446" s="93"/>
    </row>
    <row r="447" spans="1:5" ht="12.75">
      <c r="A447" s="91"/>
      <c r="B447" s="86"/>
      <c r="C447" s="92"/>
      <c r="D447" s="92"/>
      <c r="E447" s="93"/>
    </row>
    <row r="448" spans="1:5" ht="12.75">
      <c r="A448" s="91"/>
      <c r="B448" s="86"/>
      <c r="C448" s="92"/>
      <c r="D448" s="92"/>
      <c r="E448" s="93"/>
    </row>
    <row r="449" spans="1:5" ht="12.75">
      <c r="A449" s="91"/>
      <c r="B449" s="86"/>
      <c r="C449" s="92"/>
      <c r="D449" s="92"/>
      <c r="E449" s="93"/>
    </row>
    <row r="450" spans="1:5" ht="12.75">
      <c r="A450" s="91"/>
      <c r="B450" s="86"/>
      <c r="C450" s="92"/>
      <c r="D450" s="92"/>
      <c r="E450" s="93"/>
    </row>
    <row r="451" spans="1:5" ht="12.75">
      <c r="A451" s="91"/>
      <c r="B451" s="86"/>
      <c r="C451" s="92"/>
      <c r="D451" s="92"/>
      <c r="E451" s="93"/>
    </row>
    <row r="452" spans="1:5" ht="12.75">
      <c r="A452" s="91"/>
      <c r="B452" s="86"/>
      <c r="C452" s="92"/>
      <c r="D452" s="92"/>
      <c r="E452" s="93"/>
    </row>
    <row r="453" spans="1:5" ht="12.75">
      <c r="A453" s="91"/>
      <c r="B453" s="86"/>
      <c r="C453" s="92"/>
      <c r="D453" s="92"/>
      <c r="E453" s="93"/>
    </row>
    <row r="454" spans="1:5" ht="12.75">
      <c r="A454" s="91"/>
      <c r="B454" s="86"/>
      <c r="C454" s="92"/>
      <c r="D454" s="92"/>
      <c r="E454" s="93"/>
    </row>
    <row r="455" spans="1:5" ht="12.75">
      <c r="A455" s="91"/>
      <c r="B455" s="86"/>
      <c r="C455" s="92"/>
      <c r="D455" s="92"/>
      <c r="E455" s="93"/>
    </row>
    <row r="456" spans="1:5" ht="12.75">
      <c r="A456" s="91"/>
      <c r="B456" s="86"/>
      <c r="C456" s="92"/>
      <c r="D456" s="92"/>
      <c r="E456" s="93"/>
    </row>
    <row r="457" spans="1:5" ht="12.75">
      <c r="A457" s="91"/>
      <c r="B457" s="86"/>
      <c r="C457" s="92"/>
      <c r="D457" s="92"/>
      <c r="E457" s="93"/>
    </row>
    <row r="458" spans="1:5" ht="12.75">
      <c r="A458" s="91"/>
      <c r="B458" s="86"/>
      <c r="C458" s="92"/>
      <c r="D458" s="92"/>
      <c r="E458" s="93"/>
    </row>
    <row r="459" spans="1:5" ht="12.75">
      <c r="A459" s="91"/>
      <c r="B459" s="86"/>
      <c r="C459" s="92"/>
      <c r="D459" s="92"/>
      <c r="E459" s="93"/>
    </row>
    <row r="460" spans="1:5" ht="12.75">
      <c r="A460" s="91"/>
      <c r="B460" s="86"/>
      <c r="C460" s="92"/>
      <c r="D460" s="92"/>
      <c r="E460" s="93"/>
    </row>
    <row r="461" spans="1:5" ht="12.75">
      <c r="A461" s="91"/>
      <c r="B461" s="86"/>
      <c r="C461" s="92"/>
      <c r="D461" s="92"/>
      <c r="E461" s="93"/>
    </row>
    <row r="462" spans="1:5" ht="12.75">
      <c r="A462" s="91"/>
      <c r="B462" s="86"/>
      <c r="C462" s="92"/>
      <c r="D462" s="92"/>
      <c r="E462" s="93"/>
    </row>
    <row r="463" spans="1:5" ht="12.75">
      <c r="A463" s="91"/>
      <c r="B463" s="86"/>
      <c r="C463" s="92"/>
      <c r="D463" s="92"/>
      <c r="E463" s="93"/>
    </row>
    <row r="464" spans="1:5" ht="12.75">
      <c r="A464" s="91"/>
      <c r="B464" s="86"/>
      <c r="C464" s="92"/>
      <c r="D464" s="92"/>
      <c r="E464" s="93"/>
    </row>
    <row r="465" spans="1:5" ht="12.75">
      <c r="A465" s="91"/>
      <c r="B465" s="86"/>
      <c r="C465" s="92"/>
      <c r="D465" s="92"/>
      <c r="E465" s="93"/>
    </row>
    <row r="466" spans="1:5" ht="12.75">
      <c r="A466" s="91"/>
      <c r="B466" s="86"/>
      <c r="C466" s="92"/>
      <c r="D466" s="92"/>
      <c r="E466" s="93"/>
    </row>
    <row r="467" spans="1:5" ht="12.75">
      <c r="A467" s="91"/>
      <c r="B467" s="86"/>
      <c r="C467" s="92"/>
      <c r="D467" s="92"/>
      <c r="E467" s="93"/>
    </row>
    <row r="468" spans="1:5" ht="12.75">
      <c r="A468" s="91"/>
      <c r="B468" s="86"/>
      <c r="C468" s="92"/>
      <c r="D468" s="92"/>
      <c r="E468" s="93"/>
    </row>
    <row r="469" spans="1:5" ht="12.75">
      <c r="A469" s="91"/>
      <c r="B469" s="86"/>
      <c r="C469" s="92"/>
      <c r="D469" s="92"/>
      <c r="E469" s="93"/>
    </row>
    <row r="470" spans="1:5" ht="12.75">
      <c r="A470" s="91"/>
      <c r="B470" s="86"/>
      <c r="C470" s="92"/>
      <c r="D470" s="92"/>
      <c r="E470" s="93"/>
    </row>
    <row r="471" spans="1:5" ht="12.75">
      <c r="A471" s="91"/>
      <c r="B471" s="86"/>
      <c r="C471" s="92"/>
      <c r="D471" s="92"/>
      <c r="E471" s="93"/>
    </row>
    <row r="472" spans="1:5" ht="12.75">
      <c r="A472" s="91"/>
      <c r="B472" s="86"/>
      <c r="C472" s="92"/>
      <c r="D472" s="92"/>
      <c r="E472" s="93"/>
    </row>
    <row r="473" spans="1:5" ht="12.75">
      <c r="A473" s="91"/>
      <c r="B473" s="86"/>
      <c r="C473" s="92"/>
      <c r="D473" s="92"/>
      <c r="E473" s="93"/>
    </row>
    <row r="474" spans="1:5" ht="12.75">
      <c r="A474" s="91"/>
      <c r="B474" s="86"/>
      <c r="C474" s="92"/>
      <c r="D474" s="92"/>
      <c r="E474" s="93"/>
    </row>
    <row r="475" spans="1:5" ht="12.75">
      <c r="A475" s="91"/>
      <c r="B475" s="86"/>
      <c r="C475" s="92"/>
      <c r="D475" s="92"/>
      <c r="E475" s="93"/>
    </row>
    <row r="476" spans="1:5" ht="12.75">
      <c r="A476" s="91"/>
      <c r="B476" s="86"/>
      <c r="C476" s="92"/>
      <c r="D476" s="92"/>
      <c r="E476" s="93"/>
    </row>
    <row r="477" spans="1:5" ht="12.75">
      <c r="A477" s="91"/>
      <c r="B477" s="86"/>
      <c r="C477" s="92"/>
      <c r="D477" s="92"/>
      <c r="E477" s="93"/>
    </row>
    <row r="478" spans="1:5" ht="12.75">
      <c r="A478" s="91"/>
      <c r="B478" s="86"/>
      <c r="C478" s="92"/>
      <c r="D478" s="92"/>
      <c r="E478" s="93"/>
    </row>
    <row r="479" spans="1:5" ht="12.75">
      <c r="A479" s="91"/>
      <c r="B479" s="86"/>
      <c r="C479" s="92"/>
      <c r="D479" s="92"/>
      <c r="E479" s="93"/>
    </row>
    <row r="480" spans="1:5" ht="12.75">
      <c r="A480" s="91"/>
      <c r="B480" s="86"/>
      <c r="C480" s="92"/>
      <c r="D480" s="92"/>
      <c r="E480" s="93"/>
    </row>
    <row r="481" spans="1:5" ht="12.75">
      <c r="A481" s="91"/>
      <c r="B481" s="86"/>
      <c r="C481" s="92"/>
      <c r="D481" s="92"/>
      <c r="E481" s="93"/>
    </row>
    <row r="482" spans="1:5" ht="12.75">
      <c r="A482" s="91"/>
      <c r="B482" s="86"/>
      <c r="C482" s="92"/>
      <c r="D482" s="92"/>
      <c r="E482" s="93"/>
    </row>
    <row r="483" spans="1:5" ht="12.75">
      <c r="A483" s="91"/>
      <c r="B483" s="86"/>
      <c r="C483" s="92"/>
      <c r="D483" s="92"/>
      <c r="E483" s="93"/>
    </row>
    <row r="484" spans="1:5" ht="12.75">
      <c r="A484" s="91"/>
      <c r="B484" s="86"/>
      <c r="C484" s="92"/>
      <c r="D484" s="92"/>
      <c r="E484" s="93"/>
    </row>
    <row r="485" spans="1:5" ht="12.75">
      <c r="A485" s="91"/>
      <c r="B485" s="86"/>
      <c r="C485" s="92"/>
      <c r="D485" s="92"/>
      <c r="E485" s="93"/>
    </row>
    <row r="486" spans="1:5" ht="12.75">
      <c r="A486" s="91"/>
      <c r="B486" s="86"/>
      <c r="C486" s="92"/>
      <c r="D486" s="92"/>
      <c r="E486" s="93"/>
    </row>
    <row r="487" spans="1:5" ht="12.75">
      <c r="A487" s="91"/>
      <c r="B487" s="86"/>
      <c r="C487" s="92"/>
      <c r="D487" s="92"/>
      <c r="E487" s="93"/>
    </row>
    <row r="488" spans="1:5" ht="12.75">
      <c r="A488" s="91"/>
      <c r="B488" s="86"/>
      <c r="C488" s="92"/>
      <c r="D488" s="92"/>
      <c r="E488" s="93"/>
    </row>
    <row r="489" spans="1:5" ht="12.75">
      <c r="A489" s="91"/>
      <c r="B489" s="86"/>
      <c r="C489" s="92"/>
      <c r="D489" s="92"/>
      <c r="E489" s="93"/>
    </row>
    <row r="490" spans="1:5" ht="12.75">
      <c r="A490" s="91"/>
      <c r="B490" s="86"/>
      <c r="C490" s="92"/>
      <c r="D490" s="92"/>
      <c r="E490" s="93"/>
    </row>
    <row r="491" spans="1:5" ht="12.75">
      <c r="A491" s="91"/>
      <c r="B491" s="86"/>
      <c r="C491" s="92"/>
      <c r="D491" s="92"/>
      <c r="E491" s="93"/>
    </row>
    <row r="492" spans="1:5" ht="12.75">
      <c r="A492" s="91"/>
      <c r="B492" s="86"/>
      <c r="C492" s="92"/>
      <c r="D492" s="92"/>
      <c r="E492" s="93"/>
    </row>
    <row r="493" spans="1:5" ht="12.75">
      <c r="A493" s="91"/>
      <c r="B493" s="86"/>
      <c r="C493" s="92"/>
      <c r="D493" s="92"/>
      <c r="E493" s="93"/>
    </row>
  </sheetData>
  <sheetProtection password="DBAD" sheet="1"/>
  <mergeCells count="48">
    <mergeCell ref="C32:D32"/>
    <mergeCell ref="C33:D33"/>
    <mergeCell ref="C42:D42"/>
    <mergeCell ref="C34:E34"/>
    <mergeCell ref="C36:E36"/>
    <mergeCell ref="C37:E37"/>
    <mergeCell ref="C45:D45"/>
    <mergeCell ref="C48:D48"/>
    <mergeCell ref="C50:D50"/>
    <mergeCell ref="C3:D3"/>
    <mergeCell ref="C5:D5"/>
    <mergeCell ref="B44:D44"/>
    <mergeCell ref="C8:D8"/>
    <mergeCell ref="C9:D9"/>
    <mergeCell ref="C27:D27"/>
    <mergeCell ref="C12:D12"/>
    <mergeCell ref="C19:D19"/>
    <mergeCell ref="C21:D21"/>
    <mergeCell ref="C20:D20"/>
    <mergeCell ref="C22:D22"/>
    <mergeCell ref="C23:D23"/>
    <mergeCell ref="C24:D24"/>
    <mergeCell ref="C49:E49"/>
    <mergeCell ref="C35:E35"/>
    <mergeCell ref="C38:E38"/>
    <mergeCell ref="A1:C1"/>
    <mergeCell ref="C6:D6"/>
    <mergeCell ref="C7:D7"/>
    <mergeCell ref="C10:D10"/>
    <mergeCell ref="C11:D11"/>
    <mergeCell ref="C14:D14"/>
    <mergeCell ref="C15:D15"/>
    <mergeCell ref="C25:D25"/>
    <mergeCell ref="C26:D26"/>
    <mergeCell ref="C28:D28"/>
    <mergeCell ref="C29:D29"/>
    <mergeCell ref="C30:D30"/>
    <mergeCell ref="C31:D31"/>
    <mergeCell ref="C13:D13"/>
    <mergeCell ref="C47:E47"/>
    <mergeCell ref="C46:E46"/>
    <mergeCell ref="C39:E39"/>
    <mergeCell ref="C40:E40"/>
    <mergeCell ref="C41:E41"/>
    <mergeCell ref="C43:E43"/>
    <mergeCell ref="C16:D16"/>
    <mergeCell ref="C17:D17"/>
    <mergeCell ref="C18:D18"/>
  </mergeCells>
  <hyperlinks>
    <hyperlink ref="E32" r:id="rId1" display="gabriella.grotte@alfalaval.com&#10;david.ford@alfalaval.com"/>
    <hyperlink ref="E6" r:id="rId2" display="The Business Principles of Alfa Laval"/>
    <hyperlink ref="E9" r:id="rId3" display="Environmental Value chain and Risk assessment is shown in Appendix 1 of 2007 Business Principles Progress Report."/>
    <hyperlink ref="E11" r:id="rId4" display="http://www.alfalaval.com/about-us/sustainability/reports/pages/reports.aspx"/>
    <hyperlink ref="E28" r:id="rId5" display="Alfa Laval Sustainability Reports"/>
    <hyperlink ref="E42" location="GRI_Index" display="Index Link"/>
    <hyperlink ref="E8" r:id="rId6" display="Business Principles Progress Reports"/>
  </hyperlinks>
  <printOptions/>
  <pageMargins left="0.7480314960629921" right="0.6692913385826772" top="0.984251968503937" bottom="0.984251968503937" header="0.5118110236220472" footer="0.5118110236220472"/>
  <pageSetup fitToHeight="6" horizontalDpi="300" verticalDpi="300" orientation="landscape" paperSize="9" scale="97" r:id="rId8"/>
  <headerFooter alignWithMargins="0">
    <oddHeader>&amp;L&amp;"Arial,Fet"Alfa Laval Sustainability GRI Report and Cross Reference 2010: INTRODUCTION  Page &amp;P of &amp;N&amp;R&amp;"Arial,Fet"Published 31 March 2011</oddHeader>
  </headerFooter>
  <rowBreaks count="1" manualBreakCount="1">
    <brk id="43" max="4" man="1"/>
  </rowBreaks>
  <drawing r:id="rId7"/>
</worksheet>
</file>

<file path=xl/worksheets/sheet5.xml><?xml version="1.0" encoding="utf-8"?>
<worksheet xmlns="http://schemas.openxmlformats.org/spreadsheetml/2006/main" xmlns:r="http://schemas.openxmlformats.org/officeDocument/2006/relationships">
  <dimension ref="A1:D1"/>
  <sheetViews>
    <sheetView showGridLines="0" showRowColHeaders="0" workbookViewId="0" topLeftCell="A1">
      <selection activeCell="A1" sqref="A1:D1"/>
    </sheetView>
  </sheetViews>
  <sheetFormatPr defaultColWidth="9.140625" defaultRowHeight="12.75"/>
  <sheetData>
    <row r="1" spans="1:4" s="38" customFormat="1" ht="51" customHeight="1">
      <c r="A1" s="505" t="s">
        <v>370</v>
      </c>
      <c r="B1" s="506"/>
      <c r="C1" s="471"/>
      <c r="D1" s="471"/>
    </row>
  </sheetData>
  <sheetProtection/>
  <mergeCells count="1">
    <mergeCell ref="A1:D1"/>
  </mergeCells>
  <printOptions/>
  <pageMargins left="0.7480314960629921" right="0.7480314960629921" top="0.984251968503937" bottom="0.984251968503937" header="0.5118110236220472" footer="0.5118110236220472"/>
  <pageSetup horizontalDpi="300" verticalDpi="300" orientation="landscape" paperSize="9" r:id="rId2"/>
  <headerFooter alignWithMargins="0">
    <oddHeader>&amp;L&amp;"Arial,Fet"Alfa Laval Sustainability GRI Report and Cross Reference 2010:  ECONOMIC  Page &amp;P of &amp;N&amp;R&amp;"Arial,Fet"Published 31 March 2011</oddHeader>
  </headerFooter>
  <drawing r:id="rId1"/>
</worksheet>
</file>

<file path=xl/worksheets/sheet6.xml><?xml version="1.0" encoding="utf-8"?>
<worksheet xmlns="http://schemas.openxmlformats.org/spreadsheetml/2006/main" xmlns:r="http://schemas.openxmlformats.org/officeDocument/2006/relationships">
  <dimension ref="A1:M511"/>
  <sheetViews>
    <sheetView showGridLines="0" showRowColHeaders="0" workbookViewId="0" topLeftCell="A1">
      <pane xSplit="1" ySplit="3" topLeftCell="B91" activePane="bottomRight" state="frozen"/>
      <selection pane="topLeft" activeCell="A1" sqref="A1"/>
      <selection pane="topRight" activeCell="B1" sqref="B1"/>
      <selection pane="bottomLeft" activeCell="A4" sqref="A4"/>
      <selection pane="bottomRight" activeCell="H95" sqref="H95"/>
    </sheetView>
  </sheetViews>
  <sheetFormatPr defaultColWidth="9.140625" defaultRowHeight="12.75"/>
  <cols>
    <col min="1" max="1" width="5.8515625" style="425" customWidth="1"/>
    <col min="2" max="2" width="27.28125" style="146" customWidth="1"/>
    <col min="3" max="3" width="6.7109375" style="148" customWidth="1"/>
    <col min="4" max="4" width="9.140625" style="148" customWidth="1"/>
    <col min="5" max="5" width="9.140625" style="151" customWidth="1"/>
    <col min="6" max="6" width="9.140625" style="149" customWidth="1"/>
    <col min="7" max="8" width="9.140625" style="150" customWidth="1"/>
    <col min="9" max="9" width="46.7109375" style="151" customWidth="1"/>
    <col min="10" max="10" width="10.00390625" style="147" bestFit="1" customWidth="1"/>
    <col min="11" max="16384" width="9.140625" style="147" customWidth="1"/>
  </cols>
  <sheetData>
    <row r="1" spans="1:9" s="116" customFormat="1" ht="33" customHeight="1">
      <c r="A1" s="416"/>
      <c r="B1" s="526"/>
      <c r="C1" s="527"/>
      <c r="D1" s="526" t="s">
        <v>401</v>
      </c>
      <c r="E1" s="527"/>
      <c r="F1" s="527"/>
      <c r="G1" s="527"/>
      <c r="H1" s="527"/>
      <c r="I1" s="527"/>
    </row>
    <row r="2" spans="1:5" s="168" customFormat="1" ht="6.75" customHeight="1">
      <c r="A2" s="417"/>
      <c r="B2" s="165"/>
      <c r="C2" s="166"/>
      <c r="D2" s="166"/>
      <c r="E2" s="167"/>
    </row>
    <row r="3" spans="1:9" s="121" customFormat="1" ht="27" customHeight="1">
      <c r="A3" s="418" t="s">
        <v>225</v>
      </c>
      <c r="B3" s="68" t="s">
        <v>264</v>
      </c>
      <c r="C3" s="68" t="s">
        <v>57</v>
      </c>
      <c r="D3" s="68">
        <v>2010</v>
      </c>
      <c r="E3" s="68">
        <v>2009</v>
      </c>
      <c r="F3" s="68">
        <v>2008</v>
      </c>
      <c r="G3" s="68">
        <v>2007</v>
      </c>
      <c r="H3" s="68">
        <v>2006</v>
      </c>
      <c r="I3" s="68" t="s">
        <v>408</v>
      </c>
    </row>
    <row r="4" spans="1:9" s="126" customFormat="1" ht="47.25" customHeight="1">
      <c r="A4" s="512" t="s">
        <v>625</v>
      </c>
      <c r="B4" s="124" t="s">
        <v>446</v>
      </c>
      <c r="C4" s="125" t="s">
        <v>110</v>
      </c>
      <c r="D4" s="251">
        <v>34</v>
      </c>
      <c r="E4" s="205">
        <v>33</v>
      </c>
      <c r="F4" s="205">
        <v>32</v>
      </c>
      <c r="G4" s="206">
        <v>26</v>
      </c>
      <c r="H4" s="206">
        <v>20</v>
      </c>
      <c r="I4" s="205" t="s">
        <v>208</v>
      </c>
    </row>
    <row r="5" spans="1:9" s="126" customFormat="1" ht="47.25" customHeight="1">
      <c r="A5" s="513"/>
      <c r="B5" s="124" t="s">
        <v>746</v>
      </c>
      <c r="C5" s="125" t="s">
        <v>110</v>
      </c>
      <c r="D5" s="309">
        <v>19</v>
      </c>
      <c r="E5" s="309">
        <v>18</v>
      </c>
      <c r="F5" s="309">
        <v>13</v>
      </c>
      <c r="G5" s="309">
        <v>11</v>
      </c>
      <c r="H5" s="309">
        <v>6</v>
      </c>
      <c r="I5" s="243" t="s">
        <v>557</v>
      </c>
    </row>
    <row r="6" spans="1:9" s="126" customFormat="1" ht="47.25" customHeight="1">
      <c r="A6" s="521"/>
      <c r="B6" s="124" t="s">
        <v>556</v>
      </c>
      <c r="C6" s="302" t="s">
        <v>518</v>
      </c>
      <c r="D6" s="309">
        <v>96</v>
      </c>
      <c r="E6" s="308">
        <v>94</v>
      </c>
      <c r="F6" s="309">
        <v>77</v>
      </c>
      <c r="G6" s="309">
        <v>69</v>
      </c>
      <c r="H6" s="309">
        <v>47</v>
      </c>
      <c r="I6" s="329"/>
    </row>
    <row r="7" spans="1:9" s="127" customFormat="1" ht="115.5" customHeight="1">
      <c r="A7" s="512" t="s">
        <v>586</v>
      </c>
      <c r="B7" s="122" t="s">
        <v>58</v>
      </c>
      <c r="C7" s="533" t="s">
        <v>59</v>
      </c>
      <c r="D7" s="544"/>
      <c r="E7" s="544"/>
      <c r="F7" s="544"/>
      <c r="G7" s="544"/>
      <c r="H7" s="544"/>
      <c r="I7" s="545"/>
    </row>
    <row r="8" spans="1:9" s="126" customFormat="1" ht="63" customHeight="1">
      <c r="A8" s="513"/>
      <c r="B8" s="528" t="s">
        <v>737</v>
      </c>
      <c r="C8" s="200" t="s">
        <v>91</v>
      </c>
      <c r="D8" s="206"/>
      <c r="E8" s="206"/>
      <c r="F8" s="206"/>
      <c r="G8" s="206"/>
      <c r="H8" s="206"/>
      <c r="I8" s="531" t="s">
        <v>747</v>
      </c>
    </row>
    <row r="9" spans="1:9" s="126" customFormat="1" ht="63" customHeight="1">
      <c r="A9" s="513"/>
      <c r="B9" s="529"/>
      <c r="C9" s="345" t="s">
        <v>91</v>
      </c>
      <c r="D9" s="346"/>
      <c r="E9" s="346"/>
      <c r="F9" s="346"/>
      <c r="G9" s="346"/>
      <c r="H9" s="346"/>
      <c r="I9" s="532"/>
    </row>
    <row r="10" spans="1:9" s="126" customFormat="1" ht="20.25" customHeight="1">
      <c r="A10" s="514"/>
      <c r="B10" s="530"/>
      <c r="C10" s="344"/>
      <c r="D10" s="347"/>
      <c r="E10" s="347"/>
      <c r="F10" s="347"/>
      <c r="G10" s="347"/>
      <c r="H10" s="347"/>
      <c r="I10" s="348" t="s">
        <v>738</v>
      </c>
    </row>
    <row r="11" spans="1:9" s="126" customFormat="1" ht="37.5" customHeight="1">
      <c r="A11" s="420" t="s">
        <v>587</v>
      </c>
      <c r="B11" s="122" t="s">
        <v>60</v>
      </c>
      <c r="C11" s="533" t="s">
        <v>171</v>
      </c>
      <c r="D11" s="503"/>
      <c r="E11" s="503"/>
      <c r="F11" s="503"/>
      <c r="G11" s="503"/>
      <c r="H11" s="503"/>
      <c r="I11" s="504"/>
    </row>
    <row r="12" spans="1:9" s="126" customFormat="1" ht="12.75" customHeight="1">
      <c r="A12" s="421" t="s">
        <v>588</v>
      </c>
      <c r="B12" s="258"/>
      <c r="C12" s="259"/>
      <c r="D12" s="259"/>
      <c r="E12" s="260"/>
      <c r="F12" s="261"/>
      <c r="G12" s="261"/>
      <c r="H12" s="261"/>
      <c r="I12" s="264"/>
    </row>
    <row r="13" spans="1:9" s="126" customFormat="1" ht="15.75" customHeight="1">
      <c r="A13" s="512" t="s">
        <v>589</v>
      </c>
      <c r="B13" s="518" t="s">
        <v>514</v>
      </c>
      <c r="C13" s="519"/>
      <c r="D13" s="519"/>
      <c r="E13" s="519"/>
      <c r="F13" s="519"/>
      <c r="G13" s="519"/>
      <c r="H13" s="519"/>
      <c r="I13" s="520"/>
    </row>
    <row r="14" spans="1:9" s="126" customFormat="1" ht="12.75">
      <c r="A14" s="513"/>
      <c r="B14" s="122" t="s">
        <v>62</v>
      </c>
      <c r="C14" s="522"/>
      <c r="D14" s="523"/>
      <c r="E14" s="523"/>
      <c r="F14" s="523"/>
      <c r="G14" s="523"/>
      <c r="H14" s="523"/>
      <c r="I14" s="524"/>
    </row>
    <row r="15" spans="1:9" s="126" customFormat="1" ht="11.25">
      <c r="A15" s="513"/>
      <c r="B15" s="128" t="s">
        <v>63</v>
      </c>
      <c r="C15" s="200" t="s">
        <v>500</v>
      </c>
      <c r="D15" s="206">
        <v>5930</v>
      </c>
      <c r="E15" s="206">
        <v>9812</v>
      </c>
      <c r="F15" s="206">
        <v>8181</v>
      </c>
      <c r="G15" s="206">
        <v>7727</v>
      </c>
      <c r="H15" s="206">
        <v>6771</v>
      </c>
      <c r="I15" s="540" t="s">
        <v>443</v>
      </c>
    </row>
    <row r="16" spans="1:9" s="126" customFormat="1" ht="11.25">
      <c r="A16" s="513"/>
      <c r="B16" s="128" t="s">
        <v>64</v>
      </c>
      <c r="C16" s="200" t="s">
        <v>500</v>
      </c>
      <c r="D16" s="206">
        <v>0</v>
      </c>
      <c r="E16" s="206">
        <v>377</v>
      </c>
      <c r="F16" s="206">
        <v>0</v>
      </c>
      <c r="G16" s="206">
        <v>0</v>
      </c>
      <c r="H16" s="206">
        <v>919</v>
      </c>
      <c r="I16" s="541"/>
    </row>
    <row r="17" spans="1:9" s="126" customFormat="1" ht="11.25">
      <c r="A17" s="513"/>
      <c r="B17" s="128" t="s">
        <v>65</v>
      </c>
      <c r="C17" s="200" t="s">
        <v>500</v>
      </c>
      <c r="D17" s="206">
        <v>42576</v>
      </c>
      <c r="E17" s="206">
        <v>31812</v>
      </c>
      <c r="F17" s="206">
        <v>35040</v>
      </c>
      <c r="G17" s="206">
        <v>24560</v>
      </c>
      <c r="H17" s="206">
        <v>24894</v>
      </c>
      <c r="I17" s="541"/>
    </row>
    <row r="18" spans="1:9" s="126" customFormat="1" ht="11.25">
      <c r="A18" s="513"/>
      <c r="B18" s="128" t="s">
        <v>66</v>
      </c>
      <c r="C18" s="200" t="s">
        <v>500</v>
      </c>
      <c r="D18" s="206">
        <v>0</v>
      </c>
      <c r="E18" s="206">
        <v>0</v>
      </c>
      <c r="F18" s="206">
        <v>0</v>
      </c>
      <c r="G18" s="206">
        <v>0</v>
      </c>
      <c r="H18" s="206">
        <v>97</v>
      </c>
      <c r="I18" s="541"/>
    </row>
    <row r="19" spans="1:9" s="126" customFormat="1" ht="11.25">
      <c r="A19" s="513"/>
      <c r="B19" s="128" t="s">
        <v>67</v>
      </c>
      <c r="C19" s="200" t="s">
        <v>500</v>
      </c>
      <c r="D19" s="206">
        <v>960</v>
      </c>
      <c r="E19" s="206">
        <v>1524</v>
      </c>
      <c r="F19" s="206">
        <v>969</v>
      </c>
      <c r="G19" s="206">
        <v>1251</v>
      </c>
      <c r="H19" s="206">
        <v>1826</v>
      </c>
      <c r="I19" s="541"/>
    </row>
    <row r="20" spans="1:9" s="126" customFormat="1" ht="22.5">
      <c r="A20" s="513"/>
      <c r="B20" s="128" t="s">
        <v>68</v>
      </c>
      <c r="C20" s="200" t="s">
        <v>500</v>
      </c>
      <c r="D20" s="206">
        <v>1750</v>
      </c>
      <c r="E20" s="206">
        <v>918</v>
      </c>
      <c r="F20" s="206">
        <v>234</v>
      </c>
      <c r="G20" s="206">
        <v>1070</v>
      </c>
      <c r="H20" s="206">
        <v>668</v>
      </c>
      <c r="I20" s="542"/>
    </row>
    <row r="21" spans="1:9" s="126" customFormat="1" ht="11.25">
      <c r="A21" s="513"/>
      <c r="B21" s="128" t="s">
        <v>69</v>
      </c>
      <c r="C21" s="200" t="s">
        <v>500</v>
      </c>
      <c r="D21" s="206">
        <v>6249</v>
      </c>
      <c r="E21" s="206">
        <v>5515</v>
      </c>
      <c r="F21" s="206">
        <v>8731</v>
      </c>
      <c r="G21" s="206">
        <v>6776</v>
      </c>
      <c r="H21" s="206">
        <v>9097</v>
      </c>
      <c r="I21" s="542"/>
    </row>
    <row r="22" spans="1:9" s="126" customFormat="1" ht="12" customHeight="1">
      <c r="A22" s="513"/>
      <c r="B22" s="124" t="s">
        <v>111</v>
      </c>
      <c r="C22" s="200" t="s">
        <v>500</v>
      </c>
      <c r="D22" s="206">
        <f>SUM(D15:D21)</f>
        <v>57465</v>
      </c>
      <c r="E22" s="206">
        <f>SUM(E15:E21)</f>
        <v>49958</v>
      </c>
      <c r="F22" s="206">
        <f>SUM(F15:F21)</f>
        <v>53155</v>
      </c>
      <c r="G22" s="206">
        <f>SUM(G15:G21)</f>
        <v>41384</v>
      </c>
      <c r="H22" s="206">
        <f>SUM(H15:H21)</f>
        <v>44272</v>
      </c>
      <c r="I22" s="205"/>
    </row>
    <row r="23" spans="1:9" s="126" customFormat="1" ht="12" customHeight="1">
      <c r="A23" s="513"/>
      <c r="B23" s="122" t="s">
        <v>70</v>
      </c>
      <c r="C23" s="200" t="s">
        <v>500</v>
      </c>
      <c r="D23" s="207">
        <v>0</v>
      </c>
      <c r="E23" s="207">
        <v>0</v>
      </c>
      <c r="F23" s="207">
        <v>0</v>
      </c>
      <c r="G23" s="206">
        <v>0</v>
      </c>
      <c r="H23" s="206">
        <v>0</v>
      </c>
      <c r="I23" s="205"/>
    </row>
    <row r="24" spans="1:9" s="126" customFormat="1" ht="45">
      <c r="A24" s="521"/>
      <c r="B24" s="128" t="s">
        <v>71</v>
      </c>
      <c r="C24" s="200" t="s">
        <v>500</v>
      </c>
      <c r="D24" s="207">
        <f>D22-D23</f>
        <v>57465</v>
      </c>
      <c r="E24" s="207">
        <f>E22-E23</f>
        <v>49958</v>
      </c>
      <c r="F24" s="207">
        <f>F22-F23</f>
        <v>53155</v>
      </c>
      <c r="G24" s="207">
        <f>G22-G23</f>
        <v>41384</v>
      </c>
      <c r="H24" s="207">
        <f>H22-H23</f>
        <v>44272</v>
      </c>
      <c r="I24" s="208" t="s">
        <v>421</v>
      </c>
    </row>
    <row r="25" spans="1:9" s="126" customFormat="1" ht="12.75">
      <c r="A25" s="515" t="s">
        <v>588</v>
      </c>
      <c r="B25" s="516"/>
      <c r="C25" s="516"/>
      <c r="D25" s="516"/>
      <c r="E25" s="516"/>
      <c r="F25" s="516"/>
      <c r="G25" s="516"/>
      <c r="H25" s="516"/>
      <c r="I25" s="517"/>
    </row>
    <row r="26" spans="1:9" s="126" customFormat="1" ht="15.75" customHeight="1">
      <c r="A26" s="512" t="s">
        <v>590</v>
      </c>
      <c r="B26" s="518" t="s">
        <v>72</v>
      </c>
      <c r="C26" s="547"/>
      <c r="D26" s="547"/>
      <c r="E26" s="547"/>
      <c r="F26" s="547"/>
      <c r="G26" s="547"/>
      <c r="H26" s="547"/>
      <c r="I26" s="520"/>
    </row>
    <row r="27" spans="1:9" s="126" customFormat="1" ht="11.25">
      <c r="A27" s="513"/>
      <c r="B27" s="263" t="s">
        <v>63</v>
      </c>
      <c r="C27" s="200" t="s">
        <v>500</v>
      </c>
      <c r="D27" s="262">
        <v>3358</v>
      </c>
      <c r="E27" s="262">
        <v>1309</v>
      </c>
      <c r="F27" s="262">
        <v>1183</v>
      </c>
      <c r="G27" s="262">
        <v>2049</v>
      </c>
      <c r="H27" s="262">
        <v>2812</v>
      </c>
      <c r="I27" s="543" t="s">
        <v>748</v>
      </c>
    </row>
    <row r="28" spans="1:9" s="126" customFormat="1" ht="11.25" customHeight="1">
      <c r="A28" s="513"/>
      <c r="B28" s="128" t="s">
        <v>64</v>
      </c>
      <c r="C28" s="200" t="s">
        <v>500</v>
      </c>
      <c r="D28" s="206">
        <v>1526</v>
      </c>
      <c r="E28" s="206">
        <v>804</v>
      </c>
      <c r="F28" s="206">
        <v>7411</v>
      </c>
      <c r="G28" s="206">
        <v>6608</v>
      </c>
      <c r="H28" s="206">
        <v>2729</v>
      </c>
      <c r="I28" s="541"/>
    </row>
    <row r="29" spans="1:9" s="126" customFormat="1" ht="11.25" customHeight="1">
      <c r="A29" s="513"/>
      <c r="B29" s="128" t="s">
        <v>65</v>
      </c>
      <c r="C29" s="200" t="s">
        <v>500</v>
      </c>
      <c r="D29" s="206">
        <v>7874</v>
      </c>
      <c r="E29" s="206">
        <v>7585</v>
      </c>
      <c r="F29" s="206">
        <v>15509</v>
      </c>
      <c r="G29" s="206">
        <v>11518</v>
      </c>
      <c r="H29" s="206">
        <v>16171</v>
      </c>
      <c r="I29" s="541"/>
    </row>
    <row r="30" spans="1:9" s="126" customFormat="1" ht="11.25" customHeight="1">
      <c r="A30" s="513"/>
      <c r="B30" s="128" t="s">
        <v>66</v>
      </c>
      <c r="C30" s="200" t="s">
        <v>500</v>
      </c>
      <c r="D30" s="206">
        <v>35811</v>
      </c>
      <c r="E30" s="206">
        <v>33937</v>
      </c>
      <c r="F30" s="206">
        <v>28359</v>
      </c>
      <c r="G30" s="206">
        <v>26857</v>
      </c>
      <c r="H30" s="206">
        <v>17493</v>
      </c>
      <c r="I30" s="541"/>
    </row>
    <row r="31" spans="1:9" s="126" customFormat="1" ht="11.25" customHeight="1">
      <c r="A31" s="513"/>
      <c r="B31" s="128" t="s">
        <v>148</v>
      </c>
      <c r="C31" s="200" t="s">
        <v>500</v>
      </c>
      <c r="D31" s="206">
        <v>24595</v>
      </c>
      <c r="E31" s="206">
        <v>23712</v>
      </c>
      <c r="F31" s="206">
        <v>30423</v>
      </c>
      <c r="G31" s="206">
        <v>17110</v>
      </c>
      <c r="H31" s="206">
        <v>21243</v>
      </c>
      <c r="I31" s="541"/>
    </row>
    <row r="32" spans="1:9" s="126" customFormat="1" ht="11.25" customHeight="1">
      <c r="A32" s="513"/>
      <c r="B32" s="128" t="s">
        <v>149</v>
      </c>
      <c r="C32" s="200" t="s">
        <v>500</v>
      </c>
      <c r="D32" s="206">
        <v>29125</v>
      </c>
      <c r="E32" s="206">
        <v>26270</v>
      </c>
      <c r="F32" s="206">
        <v>31660</v>
      </c>
      <c r="G32" s="206">
        <v>40610</v>
      </c>
      <c r="H32" s="206">
        <v>38714</v>
      </c>
      <c r="I32" s="542"/>
    </row>
    <row r="33" spans="1:9" s="126" customFormat="1" ht="22.5">
      <c r="A33" s="513"/>
      <c r="B33" s="128" t="s">
        <v>68</v>
      </c>
      <c r="C33" s="200" t="s">
        <v>500</v>
      </c>
      <c r="D33" s="206">
        <v>4367</v>
      </c>
      <c r="E33" s="206">
        <v>2949</v>
      </c>
      <c r="F33" s="206">
        <v>3199</v>
      </c>
      <c r="G33" s="206">
        <v>803</v>
      </c>
      <c r="H33" s="206">
        <v>469</v>
      </c>
      <c r="I33" s="542"/>
    </row>
    <row r="34" spans="1:9" s="126" customFormat="1" ht="33.75">
      <c r="A34" s="521"/>
      <c r="B34" s="128" t="s">
        <v>73</v>
      </c>
      <c r="C34" s="200" t="s">
        <v>500</v>
      </c>
      <c r="D34" s="207">
        <v>106655</v>
      </c>
      <c r="E34" s="207">
        <f>SUM(E27:E33)</f>
        <v>96566</v>
      </c>
      <c r="F34" s="207">
        <f>SUM(F27:F33)</f>
        <v>117744</v>
      </c>
      <c r="G34" s="207">
        <f>SUM(G27:G33)</f>
        <v>105555</v>
      </c>
      <c r="H34" s="207">
        <f>SUM(H27:H33)</f>
        <v>99631</v>
      </c>
      <c r="I34" s="208" t="s">
        <v>417</v>
      </c>
    </row>
    <row r="35" spans="1:9" s="126" customFormat="1" ht="12">
      <c r="A35" s="421" t="s">
        <v>588</v>
      </c>
      <c r="B35" s="275"/>
      <c r="C35" s="276"/>
      <c r="D35" s="260"/>
      <c r="E35" s="260"/>
      <c r="F35" s="277"/>
      <c r="G35" s="277"/>
      <c r="H35" s="277"/>
      <c r="I35" s="260"/>
    </row>
    <row r="36" spans="1:9" s="126" customFormat="1" ht="12.75" customHeight="1">
      <c r="A36" s="512" t="s">
        <v>591</v>
      </c>
      <c r="B36" s="518" t="s">
        <v>506</v>
      </c>
      <c r="C36" s="547"/>
      <c r="D36" s="547"/>
      <c r="E36" s="547"/>
      <c r="F36" s="547"/>
      <c r="G36" s="547"/>
      <c r="H36" s="547"/>
      <c r="I36" s="520"/>
    </row>
    <row r="37" spans="1:9" s="126" customFormat="1" ht="22.5">
      <c r="A37" s="557"/>
      <c r="B37" s="263" t="s">
        <v>415</v>
      </c>
      <c r="C37" s="265" t="s">
        <v>500</v>
      </c>
      <c r="D37" s="266">
        <f>D34+D24</f>
        <v>164120</v>
      </c>
      <c r="E37" s="266">
        <f>E34+E24</f>
        <v>146524</v>
      </c>
      <c r="F37" s="266">
        <f>F34+F24</f>
        <v>170899</v>
      </c>
      <c r="G37" s="266">
        <f>G34+G24</f>
        <v>146939</v>
      </c>
      <c r="H37" s="266">
        <f>H34+H24</f>
        <v>143903</v>
      </c>
      <c r="I37" s="267" t="s">
        <v>414</v>
      </c>
    </row>
    <row r="38" spans="1:12" s="126" customFormat="1" ht="104.25" customHeight="1">
      <c r="A38" s="521"/>
      <c r="B38" s="128" t="s">
        <v>428</v>
      </c>
      <c r="C38" s="125"/>
      <c r="D38" s="209">
        <v>34</v>
      </c>
      <c r="E38" s="209">
        <v>33</v>
      </c>
      <c r="F38" s="209">
        <v>32</v>
      </c>
      <c r="G38" s="209">
        <v>20</v>
      </c>
      <c r="H38" s="209">
        <v>20</v>
      </c>
      <c r="I38" s="437" t="s">
        <v>749</v>
      </c>
      <c r="J38" s="129"/>
      <c r="K38" s="129"/>
      <c r="L38" s="129"/>
    </row>
    <row r="39" spans="1:12" s="126" customFormat="1" ht="12.75">
      <c r="A39" s="422"/>
      <c r="B39" s="256"/>
      <c r="C39" s="257"/>
      <c r="D39" s="291"/>
      <c r="E39" s="291"/>
      <c r="F39" s="291"/>
      <c r="G39" s="291"/>
      <c r="H39" s="291"/>
      <c r="I39" s="278"/>
      <c r="J39" s="129"/>
      <c r="K39" s="129"/>
      <c r="L39" s="129"/>
    </row>
    <row r="40" spans="1:12" s="126" customFormat="1" ht="12.75">
      <c r="A40" s="422"/>
      <c r="B40" s="539" t="s">
        <v>507</v>
      </c>
      <c r="C40" s="534"/>
      <c r="D40" s="534"/>
      <c r="E40" s="534"/>
      <c r="F40" s="534"/>
      <c r="G40" s="534"/>
      <c r="H40" s="534"/>
      <c r="I40" s="278"/>
      <c r="J40" s="129"/>
      <c r="K40" s="129"/>
      <c r="L40" s="129"/>
    </row>
    <row r="41" spans="1:12" s="126" customFormat="1" ht="56.25">
      <c r="A41" s="512" t="s">
        <v>683</v>
      </c>
      <c r="B41" s="128" t="s">
        <v>515</v>
      </c>
      <c r="C41" s="125"/>
      <c r="D41" s="209">
        <v>20</v>
      </c>
      <c r="E41" s="209">
        <v>20</v>
      </c>
      <c r="F41" s="209">
        <v>20</v>
      </c>
      <c r="G41" s="209">
        <v>20</v>
      </c>
      <c r="H41" s="209">
        <v>20</v>
      </c>
      <c r="I41" s="271" t="s">
        <v>517</v>
      </c>
      <c r="J41" s="129"/>
      <c r="K41" s="129"/>
      <c r="L41" s="129"/>
    </row>
    <row r="42" spans="1:8" s="126" customFormat="1" ht="33.75">
      <c r="A42" s="546"/>
      <c r="B42" s="128" t="s">
        <v>516</v>
      </c>
      <c r="C42" s="265" t="s">
        <v>500</v>
      </c>
      <c r="D42" s="207">
        <v>118476</v>
      </c>
      <c r="E42" s="207">
        <v>108667</v>
      </c>
      <c r="F42" s="207">
        <v>135994</v>
      </c>
      <c r="G42" s="207">
        <v>139061</v>
      </c>
      <c r="H42" s="207">
        <v>137979</v>
      </c>
    </row>
    <row r="43" spans="1:9" s="126" customFormat="1" ht="42.75" customHeight="1">
      <c r="A43" s="546"/>
      <c r="B43" s="128" t="s">
        <v>536</v>
      </c>
      <c r="C43" s="265" t="s">
        <v>531</v>
      </c>
      <c r="D43" s="207">
        <v>19662</v>
      </c>
      <c r="E43" s="207">
        <f>18440-282</f>
        <v>18158</v>
      </c>
      <c r="F43" s="207">
        <f>19656-271</f>
        <v>19385</v>
      </c>
      <c r="G43" s="207">
        <f>21424-628</f>
        <v>20796</v>
      </c>
      <c r="H43" s="207" t="s">
        <v>113</v>
      </c>
      <c r="I43" s="280" t="s">
        <v>537</v>
      </c>
    </row>
    <row r="44" spans="1:9" ht="67.5">
      <c r="A44" s="546"/>
      <c r="B44" s="128" t="s">
        <v>635</v>
      </c>
      <c r="C44" s="200" t="s">
        <v>498</v>
      </c>
      <c r="D44" s="255">
        <v>34.3</v>
      </c>
      <c r="E44" s="255">
        <v>35.7</v>
      </c>
      <c r="F44" s="255">
        <v>35.7</v>
      </c>
      <c r="G44" s="209">
        <v>36.3</v>
      </c>
      <c r="H44" s="255" t="s">
        <v>539</v>
      </c>
      <c r="I44" s="531" t="s">
        <v>750</v>
      </c>
    </row>
    <row r="45" spans="1:12" s="126" customFormat="1" ht="81" customHeight="1">
      <c r="A45" s="514"/>
      <c r="B45" s="128" t="s">
        <v>631</v>
      </c>
      <c r="C45" s="200" t="s">
        <v>499</v>
      </c>
      <c r="D45" s="209">
        <v>426</v>
      </c>
      <c r="E45" s="209">
        <v>463</v>
      </c>
      <c r="F45" s="209">
        <v>459</v>
      </c>
      <c r="G45" s="209">
        <v>439</v>
      </c>
      <c r="H45" s="209">
        <v>480</v>
      </c>
      <c r="I45" s="551"/>
      <c r="J45" s="129"/>
      <c r="K45" s="129"/>
      <c r="L45" s="129"/>
    </row>
    <row r="46" spans="1:12" s="126" customFormat="1" ht="12.75">
      <c r="A46" s="525"/>
      <c r="B46" s="503"/>
      <c r="C46" s="503"/>
      <c r="D46" s="503"/>
      <c r="E46" s="503"/>
      <c r="F46" s="503"/>
      <c r="G46" s="503"/>
      <c r="H46" s="503"/>
      <c r="I46" s="504"/>
      <c r="J46" s="129"/>
      <c r="K46" s="129"/>
      <c r="L46" s="129"/>
    </row>
    <row r="47" spans="1:13" s="126" customFormat="1" ht="69.75" customHeight="1">
      <c r="A47" s="512" t="s">
        <v>592</v>
      </c>
      <c r="B47" s="508" t="s">
        <v>367</v>
      </c>
      <c r="C47" s="534"/>
      <c r="D47" s="534"/>
      <c r="E47" s="534"/>
      <c r="F47" s="534"/>
      <c r="G47" s="534"/>
      <c r="H47" s="535"/>
      <c r="I47" s="289" t="s">
        <v>504</v>
      </c>
      <c r="J47" s="253"/>
      <c r="K47" s="253"/>
      <c r="L47" s="253"/>
      <c r="M47" s="254"/>
    </row>
    <row r="48" spans="1:9" s="126" customFormat="1" ht="40.5" customHeight="1">
      <c r="A48" s="546"/>
      <c r="B48" s="122" t="s">
        <v>503</v>
      </c>
      <c r="C48" s="125" t="s">
        <v>110</v>
      </c>
      <c r="D48" s="209">
        <v>11</v>
      </c>
      <c r="E48" s="209">
        <v>11</v>
      </c>
      <c r="F48" s="209">
        <v>20</v>
      </c>
      <c r="G48" s="209">
        <v>0</v>
      </c>
      <c r="H48" s="209">
        <v>2</v>
      </c>
      <c r="I48" s="548" t="s">
        <v>505</v>
      </c>
    </row>
    <row r="49" spans="1:9" s="126" customFormat="1" ht="40.5" customHeight="1">
      <c r="A49" s="546"/>
      <c r="B49" s="122" t="s">
        <v>501</v>
      </c>
      <c r="C49" s="252"/>
      <c r="D49" s="273">
        <v>11</v>
      </c>
      <c r="E49" s="273">
        <v>11</v>
      </c>
      <c r="F49" s="273">
        <v>0</v>
      </c>
      <c r="G49" s="273">
        <v>0</v>
      </c>
      <c r="H49" s="273">
        <v>0</v>
      </c>
      <c r="I49" s="549"/>
    </row>
    <row r="50" spans="1:9" s="126" customFormat="1" ht="40.5" customHeight="1">
      <c r="A50" s="514"/>
      <c r="B50" s="122" t="s">
        <v>502</v>
      </c>
      <c r="C50" s="272" t="s">
        <v>500</v>
      </c>
      <c r="D50" s="273">
        <v>1056</v>
      </c>
      <c r="E50" s="273">
        <v>3058</v>
      </c>
      <c r="F50" s="273">
        <v>2778</v>
      </c>
      <c r="G50" s="273">
        <v>0</v>
      </c>
      <c r="H50" s="273">
        <v>400</v>
      </c>
      <c r="I50" s="550"/>
    </row>
    <row r="51" spans="1:9" s="126" customFormat="1" ht="21" customHeight="1">
      <c r="A51" s="423"/>
      <c r="B51" s="525"/>
      <c r="C51" s="503"/>
      <c r="D51" s="503"/>
      <c r="E51" s="503"/>
      <c r="F51" s="503"/>
      <c r="G51" s="503"/>
      <c r="H51" s="503"/>
      <c r="I51" s="503"/>
    </row>
    <row r="52" spans="1:9" s="126" customFormat="1" ht="73.5" customHeight="1">
      <c r="A52" s="419" t="s">
        <v>593</v>
      </c>
      <c r="B52" s="122" t="s">
        <v>74</v>
      </c>
      <c r="C52" s="511" t="s">
        <v>633</v>
      </c>
      <c r="D52" s="503"/>
      <c r="E52" s="503"/>
      <c r="F52" s="503"/>
      <c r="G52" s="503"/>
      <c r="H52" s="503"/>
      <c r="I52" s="504"/>
    </row>
    <row r="53" spans="1:9" s="126" customFormat="1" ht="17.25" customHeight="1">
      <c r="A53" s="536"/>
      <c r="B53" s="537"/>
      <c r="C53" s="537"/>
      <c r="D53" s="537"/>
      <c r="E53" s="537"/>
      <c r="F53" s="537"/>
      <c r="G53" s="537"/>
      <c r="H53" s="537"/>
      <c r="I53" s="538"/>
    </row>
    <row r="54" spans="1:9" s="126" customFormat="1" ht="135">
      <c r="A54" s="420" t="s">
        <v>594</v>
      </c>
      <c r="B54" s="122" t="s">
        <v>80</v>
      </c>
      <c r="C54" s="284" t="s">
        <v>169</v>
      </c>
      <c r="D54" s="207">
        <v>369424</v>
      </c>
      <c r="E54" s="207">
        <v>411810</v>
      </c>
      <c r="F54" s="207">
        <v>512747</v>
      </c>
      <c r="G54" s="207">
        <v>481663</v>
      </c>
      <c r="H54" s="207">
        <v>489616</v>
      </c>
      <c r="I54" s="437" t="s">
        <v>751</v>
      </c>
    </row>
    <row r="55" spans="1:9" s="133" customFormat="1" ht="38.25" customHeight="1">
      <c r="A55" s="420" t="s">
        <v>595</v>
      </c>
      <c r="B55" s="122" t="s">
        <v>81</v>
      </c>
      <c r="C55" s="533" t="s">
        <v>163</v>
      </c>
      <c r="D55" s="509"/>
      <c r="E55" s="509"/>
      <c r="F55" s="509"/>
      <c r="G55" s="509"/>
      <c r="H55" s="509"/>
      <c r="I55" s="510"/>
    </row>
    <row r="56" spans="1:9" s="133" customFormat="1" ht="54.75" customHeight="1">
      <c r="A56" s="420" t="s">
        <v>596</v>
      </c>
      <c r="B56" s="122" t="s">
        <v>82</v>
      </c>
      <c r="C56" s="511" t="s">
        <v>444</v>
      </c>
      <c r="D56" s="509"/>
      <c r="E56" s="509"/>
      <c r="F56" s="509"/>
      <c r="G56" s="509"/>
      <c r="H56" s="509"/>
      <c r="I56" s="510"/>
    </row>
    <row r="57" spans="1:9" s="133" customFormat="1" ht="16.5" customHeight="1">
      <c r="A57" s="420"/>
      <c r="B57" s="525"/>
      <c r="C57" s="509"/>
      <c r="D57" s="509"/>
      <c r="E57" s="509"/>
      <c r="F57" s="509"/>
      <c r="G57" s="509"/>
      <c r="H57" s="509"/>
      <c r="I57" s="510"/>
    </row>
    <row r="58" spans="1:9" s="133" customFormat="1" ht="45" customHeight="1">
      <c r="A58" s="420" t="s">
        <v>597</v>
      </c>
      <c r="B58" s="130" t="s">
        <v>368</v>
      </c>
      <c r="C58" s="533" t="s">
        <v>369</v>
      </c>
      <c r="D58" s="509"/>
      <c r="E58" s="509"/>
      <c r="F58" s="509"/>
      <c r="G58" s="509"/>
      <c r="H58" s="509"/>
      <c r="I58" s="510"/>
    </row>
    <row r="59" spans="1:9" s="133" customFormat="1" ht="33.75">
      <c r="A59" s="420" t="s">
        <v>598</v>
      </c>
      <c r="B59" s="130" t="s">
        <v>83</v>
      </c>
      <c r="C59" s="533" t="s">
        <v>373</v>
      </c>
      <c r="D59" s="509"/>
      <c r="E59" s="509"/>
      <c r="F59" s="509"/>
      <c r="G59" s="509"/>
      <c r="H59" s="509"/>
      <c r="I59" s="510"/>
    </row>
    <row r="60" spans="1:9" s="133" customFormat="1" ht="44.25" customHeight="1">
      <c r="A60" s="420" t="s">
        <v>599</v>
      </c>
      <c r="B60" s="122" t="s">
        <v>84</v>
      </c>
      <c r="C60" s="533" t="s">
        <v>387</v>
      </c>
      <c r="D60" s="509"/>
      <c r="E60" s="509"/>
      <c r="F60" s="509"/>
      <c r="G60" s="509"/>
      <c r="H60" s="509"/>
      <c r="I60" s="510"/>
    </row>
    <row r="61" spans="1:9" s="133" customFormat="1" ht="37.5" customHeight="1">
      <c r="A61" s="420" t="s">
        <v>600</v>
      </c>
      <c r="B61" s="130" t="s">
        <v>86</v>
      </c>
      <c r="C61" s="533" t="s">
        <v>374</v>
      </c>
      <c r="D61" s="509"/>
      <c r="E61" s="509"/>
      <c r="F61" s="509"/>
      <c r="G61" s="509"/>
      <c r="H61" s="509"/>
      <c r="I61" s="510"/>
    </row>
    <row r="62" spans="1:9" s="133" customFormat="1" ht="39.75" customHeight="1">
      <c r="A62" s="420" t="s">
        <v>601</v>
      </c>
      <c r="B62" s="130" t="s">
        <v>87</v>
      </c>
      <c r="C62" s="533" t="s">
        <v>85</v>
      </c>
      <c r="D62" s="509"/>
      <c r="E62" s="509"/>
      <c r="F62" s="509"/>
      <c r="G62" s="509"/>
      <c r="H62" s="509"/>
      <c r="I62" s="510"/>
    </row>
    <row r="63" spans="1:9" s="133" customFormat="1" ht="15.75" customHeight="1">
      <c r="A63" s="508"/>
      <c r="B63" s="509"/>
      <c r="C63" s="509"/>
      <c r="D63" s="509"/>
      <c r="E63" s="509"/>
      <c r="F63" s="509"/>
      <c r="G63" s="509"/>
      <c r="H63" s="509"/>
      <c r="I63" s="510"/>
    </row>
    <row r="64" spans="1:9" s="133" customFormat="1" ht="90">
      <c r="A64" s="512" t="s">
        <v>602</v>
      </c>
      <c r="B64" s="122" t="s">
        <v>532</v>
      </c>
      <c r="C64" s="200" t="s">
        <v>528</v>
      </c>
      <c r="D64" s="207">
        <v>12725</v>
      </c>
      <c r="E64" s="207">
        <v>11559</v>
      </c>
      <c r="F64" s="207">
        <v>12694</v>
      </c>
      <c r="G64" s="206"/>
      <c r="H64" s="206"/>
      <c r="I64" s="554" t="s">
        <v>529</v>
      </c>
    </row>
    <row r="65" spans="1:9" s="133" customFormat="1" ht="11.25">
      <c r="A65" s="513"/>
      <c r="B65" s="200" t="s">
        <v>525</v>
      </c>
      <c r="C65" s="200" t="s">
        <v>524</v>
      </c>
      <c r="D65" s="207">
        <v>12694</v>
      </c>
      <c r="E65" s="207">
        <v>11505</v>
      </c>
      <c r="F65" s="207">
        <v>12621</v>
      </c>
      <c r="G65" s="206"/>
      <c r="H65" s="206"/>
      <c r="I65" s="555"/>
    </row>
    <row r="66" spans="1:9" s="133" customFormat="1" ht="11.25">
      <c r="A66" s="513"/>
      <c r="B66" s="200" t="s">
        <v>526</v>
      </c>
      <c r="C66" s="200" t="s">
        <v>524</v>
      </c>
      <c r="D66" s="286">
        <v>0.5</v>
      </c>
      <c r="E66" s="286">
        <v>0.8</v>
      </c>
      <c r="F66" s="286">
        <v>1.2</v>
      </c>
      <c r="G66" s="206"/>
      <c r="H66" s="206"/>
      <c r="I66" s="555"/>
    </row>
    <row r="67" spans="1:9" s="133" customFormat="1" ht="11.25">
      <c r="A67" s="513"/>
      <c r="B67" s="200" t="s">
        <v>527</v>
      </c>
      <c r="C67" s="200" t="s">
        <v>524</v>
      </c>
      <c r="D67" s="286">
        <v>0.1</v>
      </c>
      <c r="E67" s="286">
        <v>0.1</v>
      </c>
      <c r="F67" s="286">
        <v>0.2</v>
      </c>
      <c r="G67" s="206"/>
      <c r="H67" s="206"/>
      <c r="I67" s="555"/>
    </row>
    <row r="68" spans="1:9" s="133" customFormat="1" ht="12.75">
      <c r="A68" s="513"/>
      <c r="B68" s="507"/>
      <c r="C68" s="503"/>
      <c r="D68" s="503"/>
      <c r="E68" s="503"/>
      <c r="F68" s="503"/>
      <c r="G68" s="503"/>
      <c r="H68" s="504"/>
      <c r="I68" s="555"/>
    </row>
    <row r="69" spans="1:9" s="133" customFormat="1" ht="67.5">
      <c r="A69" s="546"/>
      <c r="B69" s="122" t="s">
        <v>533</v>
      </c>
      <c r="C69" s="200" t="s">
        <v>528</v>
      </c>
      <c r="D69" s="207">
        <f>21771+5477</f>
        <v>27248</v>
      </c>
      <c r="E69" s="207">
        <f>18013+6665</f>
        <v>24678</v>
      </c>
      <c r="F69" s="207">
        <f>19736+7998</f>
        <v>27734</v>
      </c>
      <c r="G69" s="206"/>
      <c r="H69" s="206"/>
      <c r="I69" s="556"/>
    </row>
    <row r="70" spans="1:9" s="133" customFormat="1" ht="12.75">
      <c r="A70" s="546"/>
      <c r="B70" s="525"/>
      <c r="C70" s="503"/>
      <c r="D70" s="503"/>
      <c r="E70" s="503"/>
      <c r="F70" s="503"/>
      <c r="G70" s="503"/>
      <c r="H70" s="504"/>
      <c r="I70" s="282"/>
    </row>
    <row r="71" spans="1:9" s="133" customFormat="1" ht="33.75">
      <c r="A71" s="546"/>
      <c r="B71" s="122" t="s">
        <v>534</v>
      </c>
      <c r="C71" s="200" t="s">
        <v>528</v>
      </c>
      <c r="D71" s="207">
        <f>D64+D69</f>
        <v>39973</v>
      </c>
      <c r="E71" s="207">
        <f>E64+E69</f>
        <v>36237</v>
      </c>
      <c r="F71" s="207">
        <f>F64+F69</f>
        <v>40428</v>
      </c>
      <c r="G71" s="244"/>
      <c r="H71" s="244"/>
      <c r="I71" s="245"/>
    </row>
    <row r="72" spans="1:9" s="133" customFormat="1" ht="12.75">
      <c r="A72" s="546"/>
      <c r="B72" s="507"/>
      <c r="C72" s="503"/>
      <c r="D72" s="503"/>
      <c r="E72" s="503"/>
      <c r="F72" s="503"/>
      <c r="G72" s="503"/>
      <c r="H72" s="504"/>
      <c r="I72" s="245"/>
    </row>
    <row r="73" spans="1:9" s="133" customFormat="1" ht="59.25" customHeight="1">
      <c r="A73" s="514"/>
      <c r="B73" s="122" t="s">
        <v>535</v>
      </c>
      <c r="C73" s="200" t="s">
        <v>531</v>
      </c>
      <c r="D73" s="207">
        <v>28440</v>
      </c>
      <c r="E73" s="207">
        <v>25296</v>
      </c>
      <c r="F73" s="207">
        <v>25002</v>
      </c>
      <c r="G73" s="207">
        <v>21424</v>
      </c>
      <c r="H73" s="207">
        <f>19300+338</f>
        <v>19638</v>
      </c>
      <c r="I73" s="308" t="s">
        <v>530</v>
      </c>
    </row>
    <row r="74" spans="1:9" s="133" customFormat="1" ht="18.75" customHeight="1">
      <c r="A74" s="552"/>
      <c r="B74" s="503"/>
      <c r="C74" s="503"/>
      <c r="D74" s="503"/>
      <c r="E74" s="503"/>
      <c r="F74" s="503"/>
      <c r="G74" s="503"/>
      <c r="H74" s="503"/>
      <c r="I74" s="504"/>
    </row>
    <row r="75" spans="1:9" s="133" customFormat="1" ht="77.25" customHeight="1">
      <c r="A75" s="420" t="s">
        <v>603</v>
      </c>
      <c r="B75" s="122" t="s">
        <v>88</v>
      </c>
      <c r="C75" s="134"/>
      <c r="D75" s="511" t="s">
        <v>725</v>
      </c>
      <c r="E75" s="509"/>
      <c r="F75" s="509"/>
      <c r="G75" s="509"/>
      <c r="H75" s="509"/>
      <c r="I75" s="510"/>
    </row>
    <row r="76" spans="1:9" s="133" customFormat="1" ht="81" customHeight="1">
      <c r="A76" s="420" t="s">
        <v>604</v>
      </c>
      <c r="B76" s="122" t="s">
        <v>89</v>
      </c>
      <c r="C76" s="131"/>
      <c r="D76" s="511" t="s">
        <v>538</v>
      </c>
      <c r="E76" s="509"/>
      <c r="F76" s="509"/>
      <c r="G76" s="509"/>
      <c r="H76" s="509"/>
      <c r="I76" s="510"/>
    </row>
    <row r="77" spans="1:9" s="133" customFormat="1" ht="65.25" customHeight="1">
      <c r="A77" s="420" t="s">
        <v>605</v>
      </c>
      <c r="B77" s="122" t="s">
        <v>90</v>
      </c>
      <c r="C77" s="125" t="s">
        <v>91</v>
      </c>
      <c r="D77" s="281">
        <v>36</v>
      </c>
      <c r="E77" s="205">
        <v>59</v>
      </c>
      <c r="F77" s="205">
        <v>101</v>
      </c>
      <c r="G77" s="206">
        <v>85.3</v>
      </c>
      <c r="H77" s="206">
        <v>75</v>
      </c>
      <c r="I77" s="308" t="s">
        <v>375</v>
      </c>
    </row>
    <row r="78" spans="1:9" s="133" customFormat="1" ht="42" customHeight="1">
      <c r="A78" s="420" t="s">
        <v>606</v>
      </c>
      <c r="B78" s="122" t="s">
        <v>423</v>
      </c>
      <c r="C78" s="200" t="s">
        <v>524</v>
      </c>
      <c r="D78" s="281">
        <v>0.5</v>
      </c>
      <c r="E78" s="205">
        <v>0.9</v>
      </c>
      <c r="F78" s="205">
        <v>1.4</v>
      </c>
      <c r="G78" s="208" t="s">
        <v>113</v>
      </c>
      <c r="H78" s="208" t="s">
        <v>113</v>
      </c>
      <c r="I78" s="436" t="s">
        <v>752</v>
      </c>
    </row>
    <row r="79" spans="1:9" s="133" customFormat="1" ht="73.5" customHeight="1">
      <c r="A79" s="420" t="s">
        <v>607</v>
      </c>
      <c r="B79" s="122" t="s">
        <v>93</v>
      </c>
      <c r="C79" s="132"/>
      <c r="D79" s="511" t="s">
        <v>753</v>
      </c>
      <c r="E79" s="509"/>
      <c r="F79" s="509"/>
      <c r="G79" s="509"/>
      <c r="H79" s="509"/>
      <c r="I79" s="510"/>
    </row>
    <row r="80" spans="1:9" s="133" customFormat="1" ht="23.25" customHeight="1">
      <c r="A80" s="419"/>
      <c r="B80" s="274"/>
      <c r="C80" s="334"/>
      <c r="D80" s="511"/>
      <c r="E80" s="509"/>
      <c r="F80" s="509"/>
      <c r="G80" s="509"/>
      <c r="H80" s="509"/>
      <c r="I80" s="510"/>
    </row>
    <row r="81" spans="1:9" s="133" customFormat="1" ht="33" customHeight="1">
      <c r="A81" s="512" t="s">
        <v>608</v>
      </c>
      <c r="B81" s="525" t="s">
        <v>94</v>
      </c>
      <c r="C81" s="558"/>
      <c r="D81" s="553"/>
      <c r="E81" s="509"/>
      <c r="F81" s="509"/>
      <c r="G81" s="509"/>
      <c r="H81" s="509"/>
      <c r="I81" s="510"/>
    </row>
    <row r="82" spans="1:9" s="133" customFormat="1" ht="56.25" customHeight="1">
      <c r="A82" s="513"/>
      <c r="B82" s="135" t="s">
        <v>229</v>
      </c>
      <c r="C82" s="200" t="s">
        <v>524</v>
      </c>
      <c r="D82" s="206">
        <v>1264</v>
      </c>
      <c r="E82" s="206">
        <v>1715</v>
      </c>
      <c r="F82" s="206">
        <v>1750</v>
      </c>
      <c r="G82" s="206">
        <v>1389</v>
      </c>
      <c r="H82" s="206">
        <v>914</v>
      </c>
      <c r="I82" s="205" t="s">
        <v>293</v>
      </c>
    </row>
    <row r="83" spans="1:9" s="133" customFormat="1" ht="11.25">
      <c r="A83" s="513"/>
      <c r="B83" s="135" t="s">
        <v>288</v>
      </c>
      <c r="C83" s="200" t="s">
        <v>524</v>
      </c>
      <c r="D83" s="206">
        <v>1271</v>
      </c>
      <c r="E83" s="206">
        <v>472</v>
      </c>
      <c r="F83" s="206">
        <v>1691</v>
      </c>
      <c r="G83" s="206">
        <v>1582</v>
      </c>
      <c r="H83" s="206">
        <v>171</v>
      </c>
      <c r="I83" s="205" t="s">
        <v>294</v>
      </c>
    </row>
    <row r="84" spans="1:9" s="133" customFormat="1" ht="33.75" customHeight="1">
      <c r="A84" s="513"/>
      <c r="B84" s="135" t="s">
        <v>287</v>
      </c>
      <c r="C84" s="200" t="s">
        <v>524</v>
      </c>
      <c r="D84" s="206">
        <v>9615</v>
      </c>
      <c r="E84" s="206">
        <v>7962</v>
      </c>
      <c r="F84" s="206">
        <v>9806</v>
      </c>
      <c r="G84" s="206">
        <v>7581</v>
      </c>
      <c r="H84" s="206">
        <v>6532</v>
      </c>
      <c r="I84" s="205" t="s">
        <v>295</v>
      </c>
    </row>
    <row r="85" spans="1:9" s="133" customFormat="1" ht="22.5">
      <c r="A85" s="513"/>
      <c r="B85" s="135" t="s">
        <v>291</v>
      </c>
      <c r="C85" s="200" t="s">
        <v>524</v>
      </c>
      <c r="D85" s="206">
        <v>925</v>
      </c>
      <c r="E85" s="206">
        <v>444</v>
      </c>
      <c r="F85" s="206">
        <v>1074</v>
      </c>
      <c r="G85" s="206">
        <v>1287</v>
      </c>
      <c r="H85" s="206">
        <v>1075</v>
      </c>
      <c r="I85" s="205" t="s">
        <v>296</v>
      </c>
    </row>
    <row r="86" spans="1:9" s="133" customFormat="1" ht="22.5">
      <c r="A86" s="513"/>
      <c r="B86" s="135" t="s">
        <v>292</v>
      </c>
      <c r="C86" s="200" t="s">
        <v>524</v>
      </c>
      <c r="D86" s="206">
        <v>1352</v>
      </c>
      <c r="E86" s="206">
        <v>1427</v>
      </c>
      <c r="F86" s="206">
        <v>1598</v>
      </c>
      <c r="G86" s="206">
        <v>984</v>
      </c>
      <c r="H86" s="206">
        <v>982</v>
      </c>
      <c r="I86" s="205" t="s">
        <v>297</v>
      </c>
    </row>
    <row r="87" spans="1:9" s="133" customFormat="1" ht="33.75" customHeight="1">
      <c r="A87" s="521"/>
      <c r="B87" s="135" t="s">
        <v>289</v>
      </c>
      <c r="C87" s="200" t="s">
        <v>524</v>
      </c>
      <c r="D87" s="206">
        <v>4196</v>
      </c>
      <c r="E87" s="206">
        <v>2619</v>
      </c>
      <c r="F87" s="206">
        <v>800</v>
      </c>
      <c r="G87" s="206">
        <v>738</v>
      </c>
      <c r="H87" s="206">
        <v>770</v>
      </c>
      <c r="I87" s="205" t="s">
        <v>298</v>
      </c>
    </row>
    <row r="88" spans="1:9" s="133" customFormat="1" ht="24">
      <c r="A88" s="420" t="s">
        <v>609</v>
      </c>
      <c r="B88" s="130" t="s">
        <v>98</v>
      </c>
      <c r="C88" s="132"/>
      <c r="D88" s="280" t="s">
        <v>10</v>
      </c>
      <c r="E88" s="208" t="s">
        <v>10</v>
      </c>
      <c r="F88" s="205" t="s">
        <v>10</v>
      </c>
      <c r="G88" s="205" t="s">
        <v>10</v>
      </c>
      <c r="H88" s="205" t="s">
        <v>10</v>
      </c>
      <c r="I88" s="205"/>
    </row>
    <row r="89" spans="1:9" s="133" customFormat="1" ht="33.75" customHeight="1">
      <c r="A89" s="420" t="s">
        <v>610</v>
      </c>
      <c r="B89" s="130" t="s">
        <v>100</v>
      </c>
      <c r="C89" s="132"/>
      <c r="D89" s="533" t="s">
        <v>454</v>
      </c>
      <c r="E89" s="509"/>
      <c r="F89" s="509"/>
      <c r="G89" s="509"/>
      <c r="H89" s="509"/>
      <c r="I89" s="510"/>
    </row>
    <row r="90" spans="1:9" s="133" customFormat="1" ht="87.75" customHeight="1">
      <c r="A90" s="420" t="s">
        <v>611</v>
      </c>
      <c r="B90" s="122" t="s">
        <v>102</v>
      </c>
      <c r="C90" s="132"/>
      <c r="D90" s="533" t="s">
        <v>2</v>
      </c>
      <c r="E90" s="509"/>
      <c r="F90" s="509"/>
      <c r="G90" s="509"/>
      <c r="H90" s="509"/>
      <c r="I90" s="510"/>
    </row>
    <row r="91" spans="1:9" s="133" customFormat="1" ht="56.25">
      <c r="A91" s="420" t="s">
        <v>612</v>
      </c>
      <c r="B91" s="130" t="s">
        <v>104</v>
      </c>
      <c r="C91" s="131"/>
      <c r="D91" s="279" t="s">
        <v>10</v>
      </c>
      <c r="E91" s="208" t="s">
        <v>10</v>
      </c>
      <c r="F91" s="205" t="s">
        <v>10</v>
      </c>
      <c r="G91" s="206" t="s">
        <v>10</v>
      </c>
      <c r="H91" s="206" t="s">
        <v>10</v>
      </c>
      <c r="I91" s="205"/>
    </row>
    <row r="92" spans="1:9" s="133" customFormat="1" ht="12.75">
      <c r="A92" s="508"/>
      <c r="B92" s="509"/>
      <c r="C92" s="509"/>
      <c r="D92" s="509"/>
      <c r="E92" s="509"/>
      <c r="F92" s="509"/>
      <c r="G92" s="509"/>
      <c r="H92" s="509"/>
      <c r="I92" s="510"/>
    </row>
    <row r="93" spans="1:9" s="133" customFormat="1" ht="27" customHeight="1">
      <c r="A93" s="512" t="s">
        <v>613</v>
      </c>
      <c r="B93" s="508" t="s">
        <v>177</v>
      </c>
      <c r="C93" s="534"/>
      <c r="D93" s="534"/>
      <c r="E93" s="534"/>
      <c r="F93" s="534"/>
      <c r="G93" s="534"/>
      <c r="H93" s="534"/>
      <c r="I93" s="535"/>
    </row>
    <row r="94" spans="1:9" s="133" customFormat="1" ht="101.25">
      <c r="A94" s="513"/>
      <c r="B94" s="128" t="s">
        <v>124</v>
      </c>
      <c r="C94" s="123" t="s">
        <v>115</v>
      </c>
      <c r="D94" s="206">
        <v>41700</v>
      </c>
      <c r="E94" s="206">
        <v>30970</v>
      </c>
      <c r="F94" s="206">
        <f>0.42*92000</f>
        <v>38640</v>
      </c>
      <c r="G94" s="206">
        <f>0.43*93000</f>
        <v>39990</v>
      </c>
      <c r="H94" s="206" t="s">
        <v>116</v>
      </c>
      <c r="I94" s="210" t="s">
        <v>3</v>
      </c>
    </row>
    <row r="95" spans="1:9" s="133" customFormat="1" ht="67.5">
      <c r="A95" s="521"/>
      <c r="B95" s="128" t="s">
        <v>118</v>
      </c>
      <c r="C95" s="123" t="s">
        <v>117</v>
      </c>
      <c r="D95" s="211">
        <v>112.1</v>
      </c>
      <c r="E95" s="211">
        <v>102.6</v>
      </c>
      <c r="F95" s="212">
        <v>114.6</v>
      </c>
      <c r="G95" s="212">
        <v>115.8</v>
      </c>
      <c r="H95" s="206" t="s">
        <v>116</v>
      </c>
      <c r="I95" s="210" t="s">
        <v>4</v>
      </c>
    </row>
    <row r="96" spans="1:9" s="133" customFormat="1" ht="39" customHeight="1">
      <c r="A96" s="420" t="s">
        <v>614</v>
      </c>
      <c r="B96" s="130" t="s">
        <v>109</v>
      </c>
      <c r="C96" s="132"/>
      <c r="D96" s="533" t="s">
        <v>376</v>
      </c>
      <c r="E96" s="503"/>
      <c r="F96" s="503"/>
      <c r="G96" s="503"/>
      <c r="H96" s="503"/>
      <c r="I96" s="504"/>
    </row>
    <row r="97" spans="1:9" s="138" customFormat="1" ht="12">
      <c r="A97" s="424"/>
      <c r="B97" s="137"/>
      <c r="C97" s="139"/>
      <c r="D97" s="139"/>
      <c r="E97" s="140"/>
      <c r="F97" s="140"/>
      <c r="G97" s="141"/>
      <c r="H97" s="141"/>
      <c r="I97" s="140"/>
    </row>
    <row r="98" spans="1:9" s="143" customFormat="1" ht="12.75">
      <c r="A98" s="424"/>
      <c r="B98" s="142"/>
      <c r="C98" s="144"/>
      <c r="D98" s="144"/>
      <c r="E98" s="140"/>
      <c r="F98" s="129"/>
      <c r="G98" s="145"/>
      <c r="H98" s="145"/>
      <c r="I98" s="140"/>
    </row>
    <row r="99" spans="1:9" s="143" customFormat="1" ht="12.75">
      <c r="A99" s="424"/>
      <c r="B99" s="142"/>
      <c r="C99" s="144"/>
      <c r="D99" s="144"/>
      <c r="E99" s="140"/>
      <c r="F99" s="129"/>
      <c r="G99" s="145"/>
      <c r="H99" s="145"/>
      <c r="I99" s="140"/>
    </row>
    <row r="100" spans="1:9" s="143" customFormat="1" ht="12.75">
      <c r="A100" s="424"/>
      <c r="B100" s="142"/>
      <c r="C100" s="144"/>
      <c r="D100" s="144"/>
      <c r="E100" s="140"/>
      <c r="F100" s="129"/>
      <c r="G100" s="145"/>
      <c r="H100" s="145"/>
      <c r="I100" s="140"/>
    </row>
    <row r="101" spans="1:9" s="143" customFormat="1" ht="12.75">
      <c r="A101" s="424"/>
      <c r="B101" s="142"/>
      <c r="C101" s="144"/>
      <c r="D101" s="144"/>
      <c r="E101" s="140"/>
      <c r="F101" s="129"/>
      <c r="G101" s="145"/>
      <c r="H101" s="145"/>
      <c r="I101" s="140"/>
    </row>
    <row r="102" spans="1:9" s="143" customFormat="1" ht="12.75">
      <c r="A102" s="424"/>
      <c r="B102" s="142"/>
      <c r="C102" s="144"/>
      <c r="D102" s="144"/>
      <c r="E102" s="140"/>
      <c r="F102" s="129"/>
      <c r="G102" s="145"/>
      <c r="H102" s="145"/>
      <c r="I102" s="140"/>
    </row>
    <row r="103" spans="1:9" s="143" customFormat="1" ht="12.75">
      <c r="A103" s="424"/>
      <c r="B103" s="142"/>
      <c r="C103" s="144"/>
      <c r="D103" s="144"/>
      <c r="E103" s="140"/>
      <c r="F103" s="129"/>
      <c r="G103" s="145"/>
      <c r="H103" s="145"/>
      <c r="I103" s="140"/>
    </row>
    <row r="104" spans="1:9" s="143" customFormat="1" ht="12.75">
      <c r="A104" s="424"/>
      <c r="B104" s="142"/>
      <c r="C104" s="144"/>
      <c r="D104" s="144"/>
      <c r="E104" s="140"/>
      <c r="F104" s="129"/>
      <c r="G104" s="145"/>
      <c r="H104" s="145"/>
      <c r="I104" s="140"/>
    </row>
    <row r="105" spans="1:9" s="143" customFormat="1" ht="12.75">
      <c r="A105" s="424"/>
      <c r="B105" s="142"/>
      <c r="C105" s="144"/>
      <c r="D105" s="144"/>
      <c r="E105" s="140"/>
      <c r="F105" s="129"/>
      <c r="G105" s="145"/>
      <c r="H105" s="145"/>
      <c r="I105" s="140"/>
    </row>
    <row r="106" spans="1:9" s="143" customFormat="1" ht="12.75">
      <c r="A106" s="424"/>
      <c r="B106" s="142"/>
      <c r="C106" s="144"/>
      <c r="D106" s="144"/>
      <c r="E106" s="140"/>
      <c r="F106" s="129"/>
      <c r="G106" s="145"/>
      <c r="H106" s="145"/>
      <c r="I106" s="140"/>
    </row>
    <row r="107" spans="1:9" s="143" customFormat="1" ht="12.75">
      <c r="A107" s="424"/>
      <c r="B107" s="142"/>
      <c r="C107" s="144"/>
      <c r="D107" s="144"/>
      <c r="E107" s="140"/>
      <c r="F107" s="129"/>
      <c r="G107" s="145"/>
      <c r="H107" s="145"/>
      <c r="I107" s="140"/>
    </row>
    <row r="108" spans="1:9" s="143" customFormat="1" ht="12.75">
      <c r="A108" s="424"/>
      <c r="B108" s="142"/>
      <c r="C108" s="144"/>
      <c r="D108" s="144"/>
      <c r="E108" s="140"/>
      <c r="F108" s="129"/>
      <c r="G108" s="145"/>
      <c r="H108" s="145"/>
      <c r="I108" s="140"/>
    </row>
    <row r="109" spans="1:9" s="143" customFormat="1" ht="12.75">
      <c r="A109" s="424"/>
      <c r="B109" s="142"/>
      <c r="C109" s="144"/>
      <c r="D109" s="144"/>
      <c r="E109" s="140"/>
      <c r="F109" s="129"/>
      <c r="G109" s="145"/>
      <c r="H109" s="145"/>
      <c r="I109" s="140"/>
    </row>
    <row r="110" spans="1:9" s="143" customFormat="1" ht="12.75">
      <c r="A110" s="424"/>
      <c r="B110" s="142"/>
      <c r="C110" s="144"/>
      <c r="D110" s="144"/>
      <c r="E110" s="140"/>
      <c r="F110" s="129"/>
      <c r="G110" s="145"/>
      <c r="H110" s="145"/>
      <c r="I110" s="140"/>
    </row>
    <row r="111" spans="1:9" s="143" customFormat="1" ht="12.75">
      <c r="A111" s="424"/>
      <c r="B111" s="142"/>
      <c r="C111" s="144"/>
      <c r="D111" s="144"/>
      <c r="E111" s="140"/>
      <c r="F111" s="129"/>
      <c r="G111" s="145"/>
      <c r="H111" s="145"/>
      <c r="I111" s="140"/>
    </row>
    <row r="112" spans="1:9" s="143" customFormat="1" ht="12.75">
      <c r="A112" s="424"/>
      <c r="B112" s="142"/>
      <c r="C112" s="144"/>
      <c r="D112" s="144"/>
      <c r="E112" s="140"/>
      <c r="F112" s="129"/>
      <c r="G112" s="145"/>
      <c r="H112" s="145"/>
      <c r="I112" s="140"/>
    </row>
    <row r="113" spans="1:9" s="143" customFormat="1" ht="12.75">
      <c r="A113" s="424"/>
      <c r="B113" s="142"/>
      <c r="C113" s="144"/>
      <c r="D113" s="144"/>
      <c r="E113" s="140"/>
      <c r="F113" s="129"/>
      <c r="G113" s="145"/>
      <c r="H113" s="145"/>
      <c r="I113" s="140"/>
    </row>
    <row r="114" spans="1:9" s="143" customFormat="1" ht="12.75">
      <c r="A114" s="424"/>
      <c r="B114" s="142"/>
      <c r="C114" s="144"/>
      <c r="D114" s="144"/>
      <c r="E114" s="140"/>
      <c r="F114" s="129"/>
      <c r="G114" s="145"/>
      <c r="H114" s="145"/>
      <c r="I114" s="140"/>
    </row>
    <row r="115" spans="1:9" s="143" customFormat="1" ht="12.75">
      <c r="A115" s="424"/>
      <c r="B115" s="142"/>
      <c r="C115" s="144"/>
      <c r="D115" s="144"/>
      <c r="E115" s="140"/>
      <c r="F115" s="129"/>
      <c r="G115" s="145"/>
      <c r="H115" s="145"/>
      <c r="I115" s="140"/>
    </row>
    <row r="116" spans="1:9" s="143" customFormat="1" ht="12.75">
      <c r="A116" s="424"/>
      <c r="B116" s="142"/>
      <c r="C116" s="144"/>
      <c r="D116" s="144"/>
      <c r="E116" s="140"/>
      <c r="F116" s="129"/>
      <c r="G116" s="145"/>
      <c r="H116" s="145"/>
      <c r="I116" s="140"/>
    </row>
    <row r="117" spans="1:9" s="143" customFormat="1" ht="12.75">
      <c r="A117" s="424"/>
      <c r="B117" s="142"/>
      <c r="C117" s="144"/>
      <c r="D117" s="144"/>
      <c r="E117" s="140"/>
      <c r="F117" s="129"/>
      <c r="G117" s="145"/>
      <c r="H117" s="145"/>
      <c r="I117" s="140"/>
    </row>
    <row r="118" spans="1:9" s="143" customFormat="1" ht="12.75">
      <c r="A118" s="424"/>
      <c r="B118" s="142"/>
      <c r="C118" s="144"/>
      <c r="D118" s="144"/>
      <c r="E118" s="140"/>
      <c r="F118" s="129"/>
      <c r="G118" s="145"/>
      <c r="H118" s="145"/>
      <c r="I118" s="140"/>
    </row>
    <row r="119" spans="1:9" s="143" customFormat="1" ht="12.75">
      <c r="A119" s="424"/>
      <c r="B119" s="142"/>
      <c r="C119" s="144"/>
      <c r="D119" s="144"/>
      <c r="E119" s="140"/>
      <c r="F119" s="129"/>
      <c r="G119" s="145"/>
      <c r="H119" s="145"/>
      <c r="I119" s="140"/>
    </row>
    <row r="120" spans="1:9" s="143" customFormat="1" ht="12.75">
      <c r="A120" s="424"/>
      <c r="B120" s="142"/>
      <c r="C120" s="144"/>
      <c r="D120" s="144"/>
      <c r="E120" s="140"/>
      <c r="F120" s="129"/>
      <c r="G120" s="145"/>
      <c r="H120" s="145"/>
      <c r="I120" s="140"/>
    </row>
    <row r="121" spans="1:9" s="143" customFormat="1" ht="12.75">
      <c r="A121" s="424"/>
      <c r="B121" s="142"/>
      <c r="C121" s="144"/>
      <c r="D121" s="144"/>
      <c r="E121" s="140"/>
      <c r="F121" s="129"/>
      <c r="G121" s="145"/>
      <c r="H121" s="145"/>
      <c r="I121" s="140"/>
    </row>
    <row r="122" spans="1:9" s="143" customFormat="1" ht="12.75">
      <c r="A122" s="424"/>
      <c r="B122" s="142"/>
      <c r="C122" s="144"/>
      <c r="D122" s="144"/>
      <c r="E122" s="140"/>
      <c r="F122" s="129"/>
      <c r="G122" s="145"/>
      <c r="H122" s="145"/>
      <c r="I122" s="140"/>
    </row>
    <row r="123" spans="1:9" s="143" customFormat="1" ht="12.75">
      <c r="A123" s="424"/>
      <c r="B123" s="142"/>
      <c r="C123" s="144"/>
      <c r="D123" s="144"/>
      <c r="E123" s="140"/>
      <c r="F123" s="129"/>
      <c r="G123" s="145"/>
      <c r="H123" s="145"/>
      <c r="I123" s="140"/>
    </row>
    <row r="124" spans="1:9" s="143" customFormat="1" ht="12.75">
      <c r="A124" s="424"/>
      <c r="B124" s="142"/>
      <c r="C124" s="144"/>
      <c r="D124" s="144"/>
      <c r="E124" s="140"/>
      <c r="F124" s="129"/>
      <c r="G124" s="145"/>
      <c r="H124" s="145"/>
      <c r="I124" s="140"/>
    </row>
    <row r="125" spans="1:9" s="143" customFormat="1" ht="12.75">
      <c r="A125" s="424"/>
      <c r="B125" s="142"/>
      <c r="C125" s="144"/>
      <c r="D125" s="144"/>
      <c r="E125" s="140"/>
      <c r="F125" s="129"/>
      <c r="G125" s="145"/>
      <c r="H125" s="145"/>
      <c r="I125" s="140"/>
    </row>
    <row r="126" spans="1:9" s="143" customFormat="1" ht="12.75">
      <c r="A126" s="424"/>
      <c r="B126" s="142"/>
      <c r="C126" s="144"/>
      <c r="D126" s="144"/>
      <c r="E126" s="140"/>
      <c r="F126" s="129"/>
      <c r="G126" s="145"/>
      <c r="H126" s="145"/>
      <c r="I126" s="140"/>
    </row>
    <row r="127" spans="1:9" s="143" customFormat="1" ht="12.75">
      <c r="A127" s="424"/>
      <c r="B127" s="142"/>
      <c r="C127" s="144"/>
      <c r="D127" s="144"/>
      <c r="E127" s="140"/>
      <c r="F127" s="129"/>
      <c r="G127" s="145"/>
      <c r="H127" s="145"/>
      <c r="I127" s="140"/>
    </row>
    <row r="128" spans="1:9" s="143" customFormat="1" ht="12.75">
      <c r="A128" s="424"/>
      <c r="B128" s="142"/>
      <c r="C128" s="144"/>
      <c r="D128" s="144"/>
      <c r="E128" s="140"/>
      <c r="F128" s="129"/>
      <c r="G128" s="145"/>
      <c r="H128" s="145"/>
      <c r="I128" s="140"/>
    </row>
    <row r="129" spans="1:9" s="143" customFormat="1" ht="12.75">
      <c r="A129" s="424"/>
      <c r="B129" s="142"/>
      <c r="C129" s="144"/>
      <c r="D129" s="144"/>
      <c r="E129" s="140"/>
      <c r="F129" s="129"/>
      <c r="G129" s="145"/>
      <c r="H129" s="145"/>
      <c r="I129" s="140"/>
    </row>
    <row r="130" spans="1:9" s="143" customFormat="1" ht="12.75">
      <c r="A130" s="424"/>
      <c r="B130" s="142"/>
      <c r="C130" s="144"/>
      <c r="D130" s="144"/>
      <c r="E130" s="140"/>
      <c r="F130" s="129"/>
      <c r="G130" s="145"/>
      <c r="H130" s="145"/>
      <c r="I130" s="140"/>
    </row>
    <row r="131" spans="1:9" s="143" customFormat="1" ht="12.75">
      <c r="A131" s="424"/>
      <c r="B131" s="142"/>
      <c r="C131" s="144"/>
      <c r="D131" s="144"/>
      <c r="E131" s="140"/>
      <c r="F131" s="129"/>
      <c r="G131" s="145"/>
      <c r="H131" s="145"/>
      <c r="I131" s="140"/>
    </row>
    <row r="132" spans="1:9" s="143" customFormat="1" ht="12.75">
      <c r="A132" s="424"/>
      <c r="B132" s="142"/>
      <c r="C132" s="144"/>
      <c r="D132" s="144"/>
      <c r="E132" s="140"/>
      <c r="F132" s="129"/>
      <c r="G132" s="145"/>
      <c r="H132" s="145"/>
      <c r="I132" s="140"/>
    </row>
    <row r="133" spans="1:9" s="143" customFormat="1" ht="12.75">
      <c r="A133" s="424"/>
      <c r="B133" s="142"/>
      <c r="C133" s="144"/>
      <c r="D133" s="144"/>
      <c r="E133" s="140"/>
      <c r="F133" s="129"/>
      <c r="G133" s="145"/>
      <c r="H133" s="145"/>
      <c r="I133" s="140"/>
    </row>
    <row r="134" spans="1:9" s="143" customFormat="1" ht="12.75">
      <c r="A134" s="424"/>
      <c r="B134" s="142"/>
      <c r="C134" s="144"/>
      <c r="D134" s="144"/>
      <c r="E134" s="140"/>
      <c r="F134" s="129"/>
      <c r="G134" s="145"/>
      <c r="H134" s="145"/>
      <c r="I134" s="140"/>
    </row>
    <row r="135" spans="1:9" s="143" customFormat="1" ht="12.75">
      <c r="A135" s="424"/>
      <c r="B135" s="142"/>
      <c r="C135" s="144"/>
      <c r="D135" s="144"/>
      <c r="E135" s="140"/>
      <c r="F135" s="129"/>
      <c r="G135" s="145"/>
      <c r="H135" s="145"/>
      <c r="I135" s="140"/>
    </row>
    <row r="136" spans="1:9" s="143" customFormat="1" ht="12.75">
      <c r="A136" s="424"/>
      <c r="B136" s="142"/>
      <c r="C136" s="144"/>
      <c r="D136" s="144"/>
      <c r="E136" s="140"/>
      <c r="F136" s="129"/>
      <c r="G136" s="145"/>
      <c r="H136" s="145"/>
      <c r="I136" s="140"/>
    </row>
    <row r="137" spans="1:9" s="143" customFormat="1" ht="12.75">
      <c r="A137" s="424"/>
      <c r="B137" s="142"/>
      <c r="C137" s="144"/>
      <c r="D137" s="144"/>
      <c r="E137" s="140"/>
      <c r="F137" s="129"/>
      <c r="G137" s="145"/>
      <c r="H137" s="145"/>
      <c r="I137" s="140"/>
    </row>
    <row r="138" spans="1:9" s="143" customFormat="1" ht="12.75">
      <c r="A138" s="424"/>
      <c r="B138" s="142"/>
      <c r="C138" s="144"/>
      <c r="D138" s="144"/>
      <c r="E138" s="140"/>
      <c r="F138" s="129"/>
      <c r="G138" s="145"/>
      <c r="H138" s="145"/>
      <c r="I138" s="140"/>
    </row>
    <row r="139" spans="1:9" s="143" customFormat="1" ht="12.75">
      <c r="A139" s="424"/>
      <c r="B139" s="142"/>
      <c r="C139" s="144"/>
      <c r="D139" s="144"/>
      <c r="E139" s="140"/>
      <c r="F139" s="129"/>
      <c r="G139" s="145"/>
      <c r="H139" s="145"/>
      <c r="I139" s="140"/>
    </row>
    <row r="140" spans="1:9" s="143" customFormat="1" ht="12.75">
      <c r="A140" s="424"/>
      <c r="B140" s="142"/>
      <c r="C140" s="144"/>
      <c r="D140" s="144"/>
      <c r="E140" s="140"/>
      <c r="F140" s="129"/>
      <c r="G140" s="145"/>
      <c r="H140" s="145"/>
      <c r="I140" s="140"/>
    </row>
    <row r="141" spans="1:9" s="143" customFormat="1" ht="12.75">
      <c r="A141" s="424"/>
      <c r="B141" s="142"/>
      <c r="C141" s="144"/>
      <c r="D141" s="144"/>
      <c r="E141" s="140"/>
      <c r="F141" s="129"/>
      <c r="G141" s="145"/>
      <c r="H141" s="145"/>
      <c r="I141" s="140"/>
    </row>
    <row r="142" spans="1:9" s="143" customFormat="1" ht="12.75">
      <c r="A142" s="424"/>
      <c r="B142" s="142"/>
      <c r="C142" s="144"/>
      <c r="D142" s="144"/>
      <c r="E142" s="140"/>
      <c r="F142" s="129"/>
      <c r="G142" s="145"/>
      <c r="H142" s="145"/>
      <c r="I142" s="140"/>
    </row>
    <row r="143" spans="1:9" s="143" customFormat="1" ht="12.75">
      <c r="A143" s="424"/>
      <c r="B143" s="142"/>
      <c r="C143" s="144"/>
      <c r="D143" s="144"/>
      <c r="E143" s="140"/>
      <c r="F143" s="129"/>
      <c r="G143" s="145"/>
      <c r="H143" s="145"/>
      <c r="I143" s="140"/>
    </row>
    <row r="144" spans="1:9" s="143" customFormat="1" ht="12.75">
      <c r="A144" s="424"/>
      <c r="B144" s="142"/>
      <c r="C144" s="144"/>
      <c r="D144" s="144"/>
      <c r="E144" s="140"/>
      <c r="F144" s="129"/>
      <c r="G144" s="145"/>
      <c r="H144" s="145"/>
      <c r="I144" s="140"/>
    </row>
    <row r="145" spans="1:9" s="143" customFormat="1" ht="12.75">
      <c r="A145" s="424"/>
      <c r="B145" s="142"/>
      <c r="C145" s="144"/>
      <c r="D145" s="144"/>
      <c r="E145" s="140"/>
      <c r="F145" s="129"/>
      <c r="G145" s="145"/>
      <c r="H145" s="145"/>
      <c r="I145" s="140"/>
    </row>
    <row r="146" spans="1:9" s="143" customFormat="1" ht="12.75">
      <c r="A146" s="424"/>
      <c r="B146" s="142"/>
      <c r="C146" s="144"/>
      <c r="D146" s="144"/>
      <c r="E146" s="140"/>
      <c r="F146" s="129"/>
      <c r="G146" s="145"/>
      <c r="H146" s="145"/>
      <c r="I146" s="140"/>
    </row>
    <row r="147" spans="1:9" s="143" customFormat="1" ht="12.75">
      <c r="A147" s="424"/>
      <c r="B147" s="142"/>
      <c r="C147" s="144"/>
      <c r="D147" s="144"/>
      <c r="E147" s="140"/>
      <c r="F147" s="129"/>
      <c r="G147" s="145"/>
      <c r="H147" s="145"/>
      <c r="I147" s="140"/>
    </row>
    <row r="148" spans="1:9" s="143" customFormat="1" ht="12.75">
      <c r="A148" s="424"/>
      <c r="B148" s="142"/>
      <c r="C148" s="144"/>
      <c r="D148" s="144"/>
      <c r="E148" s="140"/>
      <c r="F148" s="129"/>
      <c r="G148" s="145"/>
      <c r="H148" s="145"/>
      <c r="I148" s="140"/>
    </row>
    <row r="149" spans="1:9" s="143" customFormat="1" ht="12.75">
      <c r="A149" s="424"/>
      <c r="B149" s="142"/>
      <c r="C149" s="144"/>
      <c r="D149" s="144"/>
      <c r="E149" s="140"/>
      <c r="F149" s="129"/>
      <c r="G149" s="145"/>
      <c r="H149" s="145"/>
      <c r="I149" s="140"/>
    </row>
    <row r="150" spans="1:9" s="143" customFormat="1" ht="12.75">
      <c r="A150" s="424"/>
      <c r="B150" s="142"/>
      <c r="C150" s="144"/>
      <c r="D150" s="144"/>
      <c r="E150" s="140"/>
      <c r="F150" s="129"/>
      <c r="G150" s="145"/>
      <c r="H150" s="145"/>
      <c r="I150" s="140"/>
    </row>
    <row r="151" spans="1:9" s="143" customFormat="1" ht="12.75">
      <c r="A151" s="424"/>
      <c r="B151" s="142"/>
      <c r="C151" s="144"/>
      <c r="D151" s="144"/>
      <c r="E151" s="140"/>
      <c r="F151" s="129"/>
      <c r="G151" s="145"/>
      <c r="H151" s="145"/>
      <c r="I151" s="140"/>
    </row>
    <row r="152" spans="1:9" s="143" customFormat="1" ht="12.75">
      <c r="A152" s="424"/>
      <c r="B152" s="142"/>
      <c r="C152" s="144"/>
      <c r="D152" s="144"/>
      <c r="E152" s="140"/>
      <c r="F152" s="129"/>
      <c r="G152" s="145"/>
      <c r="H152" s="145"/>
      <c r="I152" s="140"/>
    </row>
    <row r="153" spans="1:9" s="143" customFormat="1" ht="12.75">
      <c r="A153" s="424"/>
      <c r="B153" s="142"/>
      <c r="C153" s="144"/>
      <c r="D153" s="144"/>
      <c r="E153" s="140"/>
      <c r="F153" s="129"/>
      <c r="G153" s="145"/>
      <c r="H153" s="145"/>
      <c r="I153" s="140"/>
    </row>
    <row r="154" spans="1:9" s="143" customFormat="1" ht="12.75">
      <c r="A154" s="424"/>
      <c r="B154" s="142"/>
      <c r="C154" s="144"/>
      <c r="D154" s="144"/>
      <c r="E154" s="140"/>
      <c r="F154" s="129"/>
      <c r="G154" s="145"/>
      <c r="H154" s="145"/>
      <c r="I154" s="140"/>
    </row>
    <row r="155" spans="1:9" s="143" customFormat="1" ht="12.75">
      <c r="A155" s="424"/>
      <c r="B155" s="142"/>
      <c r="C155" s="144"/>
      <c r="D155" s="144"/>
      <c r="E155" s="140"/>
      <c r="F155" s="129"/>
      <c r="G155" s="145"/>
      <c r="H155" s="145"/>
      <c r="I155" s="140"/>
    </row>
    <row r="156" spans="1:9" s="143" customFormat="1" ht="12.75">
      <c r="A156" s="424"/>
      <c r="B156" s="142"/>
      <c r="C156" s="144"/>
      <c r="D156" s="144"/>
      <c r="E156" s="140"/>
      <c r="F156" s="129"/>
      <c r="G156" s="145"/>
      <c r="H156" s="145"/>
      <c r="I156" s="140"/>
    </row>
    <row r="157" spans="1:9" s="143" customFormat="1" ht="12.75">
      <c r="A157" s="424"/>
      <c r="B157" s="142"/>
      <c r="C157" s="144"/>
      <c r="D157" s="144"/>
      <c r="E157" s="140"/>
      <c r="F157" s="129"/>
      <c r="G157" s="145"/>
      <c r="H157" s="145"/>
      <c r="I157" s="140"/>
    </row>
    <row r="158" spans="1:9" s="143" customFormat="1" ht="12.75">
      <c r="A158" s="424"/>
      <c r="B158" s="142"/>
      <c r="C158" s="144"/>
      <c r="D158" s="144"/>
      <c r="E158" s="140"/>
      <c r="F158" s="129"/>
      <c r="G158" s="145"/>
      <c r="H158" s="145"/>
      <c r="I158" s="140"/>
    </row>
    <row r="159" spans="1:9" s="143" customFormat="1" ht="12.75">
      <c r="A159" s="424"/>
      <c r="B159" s="142"/>
      <c r="C159" s="144"/>
      <c r="D159" s="144"/>
      <c r="E159" s="140"/>
      <c r="F159" s="129"/>
      <c r="G159" s="145"/>
      <c r="H159" s="145"/>
      <c r="I159" s="140"/>
    </row>
    <row r="160" spans="1:9" s="143" customFormat="1" ht="12.75">
      <c r="A160" s="424"/>
      <c r="B160" s="142"/>
      <c r="C160" s="144"/>
      <c r="D160" s="144"/>
      <c r="E160" s="140"/>
      <c r="F160" s="129"/>
      <c r="G160" s="145"/>
      <c r="H160" s="145"/>
      <c r="I160" s="140"/>
    </row>
    <row r="161" spans="1:9" s="143" customFormat="1" ht="12.75">
      <c r="A161" s="424"/>
      <c r="B161" s="142"/>
      <c r="C161" s="144"/>
      <c r="D161" s="144"/>
      <c r="E161" s="140"/>
      <c r="F161" s="129"/>
      <c r="G161" s="145"/>
      <c r="H161" s="145"/>
      <c r="I161" s="140"/>
    </row>
    <row r="162" spans="1:9" s="143" customFormat="1" ht="12.75">
      <c r="A162" s="424"/>
      <c r="B162" s="142"/>
      <c r="C162" s="144"/>
      <c r="D162" s="144"/>
      <c r="E162" s="140"/>
      <c r="F162" s="129"/>
      <c r="G162" s="145"/>
      <c r="H162" s="145"/>
      <c r="I162" s="140"/>
    </row>
    <row r="163" spans="1:9" s="143" customFormat="1" ht="12.75">
      <c r="A163" s="424"/>
      <c r="B163" s="142"/>
      <c r="C163" s="144"/>
      <c r="D163" s="144"/>
      <c r="E163" s="140"/>
      <c r="F163" s="129"/>
      <c r="G163" s="145"/>
      <c r="H163" s="145"/>
      <c r="I163" s="140"/>
    </row>
    <row r="164" spans="1:9" s="143" customFormat="1" ht="12.75">
      <c r="A164" s="424"/>
      <c r="B164" s="142"/>
      <c r="C164" s="144"/>
      <c r="D164" s="144"/>
      <c r="E164" s="140"/>
      <c r="F164" s="129"/>
      <c r="G164" s="145"/>
      <c r="H164" s="145"/>
      <c r="I164" s="140"/>
    </row>
    <row r="165" spans="1:9" s="143" customFormat="1" ht="12.75">
      <c r="A165" s="424"/>
      <c r="B165" s="142"/>
      <c r="C165" s="144"/>
      <c r="D165" s="144"/>
      <c r="E165" s="140"/>
      <c r="F165" s="129"/>
      <c r="G165" s="145"/>
      <c r="H165" s="145"/>
      <c r="I165" s="140"/>
    </row>
    <row r="166" spans="1:9" s="143" customFormat="1" ht="12.75">
      <c r="A166" s="424"/>
      <c r="B166" s="142"/>
      <c r="C166" s="144"/>
      <c r="D166" s="144"/>
      <c r="E166" s="140"/>
      <c r="F166" s="129"/>
      <c r="G166" s="145"/>
      <c r="H166" s="145"/>
      <c r="I166" s="140"/>
    </row>
    <row r="167" spans="1:9" s="143" customFormat="1" ht="12.75">
      <c r="A167" s="424"/>
      <c r="B167" s="142"/>
      <c r="C167" s="144"/>
      <c r="D167" s="144"/>
      <c r="E167" s="140"/>
      <c r="F167" s="129"/>
      <c r="G167" s="145"/>
      <c r="H167" s="145"/>
      <c r="I167" s="140"/>
    </row>
    <row r="168" spans="1:9" s="143" customFormat="1" ht="12.75">
      <c r="A168" s="424"/>
      <c r="B168" s="142"/>
      <c r="C168" s="144"/>
      <c r="D168" s="144"/>
      <c r="E168" s="140"/>
      <c r="F168" s="129"/>
      <c r="G168" s="145"/>
      <c r="H168" s="145"/>
      <c r="I168" s="140"/>
    </row>
    <row r="169" spans="1:9" s="143" customFormat="1" ht="12.75">
      <c r="A169" s="424"/>
      <c r="B169" s="142"/>
      <c r="C169" s="144"/>
      <c r="D169" s="144"/>
      <c r="E169" s="140"/>
      <c r="F169" s="129"/>
      <c r="G169" s="145"/>
      <c r="H169" s="145"/>
      <c r="I169" s="140"/>
    </row>
    <row r="170" spans="1:9" s="143" customFormat="1" ht="12.75">
      <c r="A170" s="424"/>
      <c r="B170" s="142"/>
      <c r="C170" s="144"/>
      <c r="D170" s="144"/>
      <c r="E170" s="140"/>
      <c r="F170" s="129"/>
      <c r="G170" s="145"/>
      <c r="H170" s="145"/>
      <c r="I170" s="140"/>
    </row>
    <row r="171" spans="1:9" s="143" customFormat="1" ht="12.75">
      <c r="A171" s="424"/>
      <c r="B171" s="142"/>
      <c r="C171" s="144"/>
      <c r="D171" s="144"/>
      <c r="E171" s="140"/>
      <c r="F171" s="129"/>
      <c r="G171" s="145"/>
      <c r="H171" s="145"/>
      <c r="I171" s="140"/>
    </row>
    <row r="172" spans="1:9" s="143" customFormat="1" ht="12.75">
      <c r="A172" s="424"/>
      <c r="B172" s="142"/>
      <c r="C172" s="144"/>
      <c r="D172" s="144"/>
      <c r="E172" s="140"/>
      <c r="F172" s="129"/>
      <c r="G172" s="145"/>
      <c r="H172" s="145"/>
      <c r="I172" s="140"/>
    </row>
    <row r="173" spans="1:9" s="143" customFormat="1" ht="12.75">
      <c r="A173" s="424"/>
      <c r="B173" s="142"/>
      <c r="C173" s="144"/>
      <c r="D173" s="144"/>
      <c r="E173" s="140"/>
      <c r="F173" s="129"/>
      <c r="G173" s="145"/>
      <c r="H173" s="145"/>
      <c r="I173" s="140"/>
    </row>
    <row r="174" spans="1:9" s="143" customFormat="1" ht="12.75">
      <c r="A174" s="424"/>
      <c r="B174" s="142"/>
      <c r="C174" s="144"/>
      <c r="D174" s="144"/>
      <c r="E174" s="140"/>
      <c r="F174" s="129"/>
      <c r="G174" s="145"/>
      <c r="H174" s="145"/>
      <c r="I174" s="140"/>
    </row>
    <row r="175" spans="1:9" s="143" customFormat="1" ht="12.75">
      <c r="A175" s="424"/>
      <c r="B175" s="142"/>
      <c r="C175" s="144"/>
      <c r="D175" s="144"/>
      <c r="E175" s="140"/>
      <c r="F175" s="129"/>
      <c r="G175" s="145"/>
      <c r="H175" s="145"/>
      <c r="I175" s="140"/>
    </row>
    <row r="176" spans="1:9" s="143" customFormat="1" ht="12.75">
      <c r="A176" s="424"/>
      <c r="B176" s="142"/>
      <c r="C176" s="144"/>
      <c r="D176" s="144"/>
      <c r="E176" s="140"/>
      <c r="F176" s="129"/>
      <c r="G176" s="145"/>
      <c r="H176" s="145"/>
      <c r="I176" s="140"/>
    </row>
    <row r="177" spans="1:9" s="143" customFormat="1" ht="12.75">
      <c r="A177" s="424"/>
      <c r="B177" s="142"/>
      <c r="C177" s="144"/>
      <c r="D177" s="144"/>
      <c r="E177" s="140"/>
      <c r="F177" s="129"/>
      <c r="G177" s="145"/>
      <c r="H177" s="145"/>
      <c r="I177" s="140"/>
    </row>
    <row r="178" spans="1:9" s="143" customFormat="1" ht="12.75">
      <c r="A178" s="424"/>
      <c r="B178" s="142"/>
      <c r="C178" s="144"/>
      <c r="D178" s="144"/>
      <c r="E178" s="140"/>
      <c r="F178" s="129"/>
      <c r="G178" s="145"/>
      <c r="H178" s="145"/>
      <c r="I178" s="140"/>
    </row>
    <row r="179" spans="1:9" s="143" customFormat="1" ht="12.75">
      <c r="A179" s="424"/>
      <c r="B179" s="142"/>
      <c r="C179" s="144"/>
      <c r="D179" s="144"/>
      <c r="E179" s="140"/>
      <c r="F179" s="129"/>
      <c r="G179" s="145"/>
      <c r="H179" s="145"/>
      <c r="I179" s="140"/>
    </row>
    <row r="180" spans="1:9" s="143" customFormat="1" ht="12.75">
      <c r="A180" s="424"/>
      <c r="B180" s="142"/>
      <c r="C180" s="144"/>
      <c r="D180" s="144"/>
      <c r="E180" s="140"/>
      <c r="F180" s="129"/>
      <c r="G180" s="145"/>
      <c r="H180" s="145"/>
      <c r="I180" s="140"/>
    </row>
    <row r="181" spans="1:9" s="143" customFormat="1" ht="12.75">
      <c r="A181" s="424"/>
      <c r="B181" s="142"/>
      <c r="C181" s="144"/>
      <c r="D181" s="144"/>
      <c r="E181" s="140"/>
      <c r="F181" s="129"/>
      <c r="G181" s="145"/>
      <c r="H181" s="145"/>
      <c r="I181" s="140"/>
    </row>
    <row r="182" spans="1:9" s="143" customFormat="1" ht="12.75">
      <c r="A182" s="424"/>
      <c r="B182" s="142"/>
      <c r="C182" s="144"/>
      <c r="D182" s="144"/>
      <c r="E182" s="140"/>
      <c r="F182" s="129"/>
      <c r="G182" s="145"/>
      <c r="H182" s="145"/>
      <c r="I182" s="140"/>
    </row>
    <row r="183" spans="1:9" s="143" customFormat="1" ht="12.75">
      <c r="A183" s="424"/>
      <c r="B183" s="142"/>
      <c r="C183" s="144"/>
      <c r="D183" s="144"/>
      <c r="E183" s="140"/>
      <c r="F183" s="129"/>
      <c r="G183" s="145"/>
      <c r="H183" s="145"/>
      <c r="I183" s="140"/>
    </row>
    <row r="184" spans="1:9" s="143" customFormat="1" ht="12.75">
      <c r="A184" s="424"/>
      <c r="B184" s="142"/>
      <c r="C184" s="144"/>
      <c r="D184" s="144"/>
      <c r="E184" s="140"/>
      <c r="F184" s="129"/>
      <c r="G184" s="145"/>
      <c r="H184" s="145"/>
      <c r="I184" s="140"/>
    </row>
    <row r="185" spans="1:9" s="143" customFormat="1" ht="12.75">
      <c r="A185" s="424"/>
      <c r="B185" s="142"/>
      <c r="C185" s="144"/>
      <c r="D185" s="144"/>
      <c r="E185" s="140"/>
      <c r="F185" s="129"/>
      <c r="G185" s="145"/>
      <c r="H185" s="145"/>
      <c r="I185" s="140"/>
    </row>
    <row r="186" spans="1:9" s="143" customFormat="1" ht="12.75">
      <c r="A186" s="424"/>
      <c r="B186" s="142"/>
      <c r="C186" s="144"/>
      <c r="D186" s="144"/>
      <c r="E186" s="140"/>
      <c r="F186" s="129"/>
      <c r="G186" s="145"/>
      <c r="H186" s="145"/>
      <c r="I186" s="140"/>
    </row>
    <row r="187" spans="1:9" s="143" customFormat="1" ht="12.75">
      <c r="A187" s="424"/>
      <c r="B187" s="142"/>
      <c r="C187" s="144"/>
      <c r="D187" s="144"/>
      <c r="E187" s="140"/>
      <c r="F187" s="129"/>
      <c r="G187" s="145"/>
      <c r="H187" s="145"/>
      <c r="I187" s="140"/>
    </row>
    <row r="188" spans="1:9" s="143" customFormat="1" ht="12.75">
      <c r="A188" s="424"/>
      <c r="B188" s="142"/>
      <c r="C188" s="144"/>
      <c r="D188" s="144"/>
      <c r="E188" s="140"/>
      <c r="F188" s="129"/>
      <c r="G188" s="145"/>
      <c r="H188" s="145"/>
      <c r="I188" s="140"/>
    </row>
    <row r="189" spans="1:9" s="143" customFormat="1" ht="12.75">
      <c r="A189" s="424"/>
      <c r="B189" s="142"/>
      <c r="C189" s="144"/>
      <c r="D189" s="144"/>
      <c r="E189" s="140"/>
      <c r="F189" s="129"/>
      <c r="G189" s="145"/>
      <c r="H189" s="145"/>
      <c r="I189" s="140"/>
    </row>
    <row r="190" spans="1:9" s="143" customFormat="1" ht="12.75">
      <c r="A190" s="424"/>
      <c r="B190" s="142"/>
      <c r="C190" s="144"/>
      <c r="D190" s="144"/>
      <c r="E190" s="140"/>
      <c r="F190" s="129"/>
      <c r="G190" s="145"/>
      <c r="H190" s="145"/>
      <c r="I190" s="140"/>
    </row>
    <row r="191" spans="1:9" s="143" customFormat="1" ht="12.75">
      <c r="A191" s="424"/>
      <c r="B191" s="142"/>
      <c r="C191" s="144"/>
      <c r="D191" s="144"/>
      <c r="E191" s="140"/>
      <c r="F191" s="129"/>
      <c r="G191" s="145"/>
      <c r="H191" s="145"/>
      <c r="I191" s="140"/>
    </row>
    <row r="192" spans="1:9" s="143" customFormat="1" ht="12.75">
      <c r="A192" s="424"/>
      <c r="B192" s="142"/>
      <c r="C192" s="144"/>
      <c r="D192" s="144"/>
      <c r="E192" s="140"/>
      <c r="F192" s="129"/>
      <c r="G192" s="145"/>
      <c r="H192" s="145"/>
      <c r="I192" s="140"/>
    </row>
    <row r="193" spans="1:9" s="143" customFormat="1" ht="12.75">
      <c r="A193" s="424"/>
      <c r="B193" s="142"/>
      <c r="C193" s="144"/>
      <c r="D193" s="144"/>
      <c r="E193" s="140"/>
      <c r="F193" s="129"/>
      <c r="G193" s="145"/>
      <c r="H193" s="145"/>
      <c r="I193" s="140"/>
    </row>
    <row r="194" spans="1:9" s="143" customFormat="1" ht="12.75">
      <c r="A194" s="424"/>
      <c r="B194" s="142"/>
      <c r="C194" s="144"/>
      <c r="D194" s="144"/>
      <c r="E194" s="140"/>
      <c r="F194" s="129"/>
      <c r="G194" s="145"/>
      <c r="H194" s="145"/>
      <c r="I194" s="140"/>
    </row>
    <row r="195" spans="1:9" s="143" customFormat="1" ht="12.75">
      <c r="A195" s="424"/>
      <c r="B195" s="142"/>
      <c r="C195" s="144"/>
      <c r="D195" s="144"/>
      <c r="E195" s="140"/>
      <c r="F195" s="129"/>
      <c r="G195" s="145"/>
      <c r="H195" s="145"/>
      <c r="I195" s="140"/>
    </row>
    <row r="196" spans="1:9" s="143" customFormat="1" ht="12.75">
      <c r="A196" s="424"/>
      <c r="B196" s="142"/>
      <c r="C196" s="144"/>
      <c r="D196" s="144"/>
      <c r="E196" s="140"/>
      <c r="F196" s="129"/>
      <c r="G196" s="145"/>
      <c r="H196" s="145"/>
      <c r="I196" s="140"/>
    </row>
    <row r="197" spans="1:9" s="143" customFormat="1" ht="12.75">
      <c r="A197" s="424"/>
      <c r="B197" s="142"/>
      <c r="C197" s="144"/>
      <c r="D197" s="144"/>
      <c r="E197" s="140"/>
      <c r="F197" s="129"/>
      <c r="G197" s="145"/>
      <c r="H197" s="145"/>
      <c r="I197" s="140"/>
    </row>
    <row r="198" spans="1:9" s="143" customFormat="1" ht="12.75">
      <c r="A198" s="424"/>
      <c r="B198" s="142"/>
      <c r="C198" s="144"/>
      <c r="D198" s="144"/>
      <c r="E198" s="140"/>
      <c r="F198" s="129"/>
      <c r="G198" s="145"/>
      <c r="H198" s="145"/>
      <c r="I198" s="140"/>
    </row>
    <row r="199" spans="1:9" s="143" customFormat="1" ht="12.75">
      <c r="A199" s="424"/>
      <c r="B199" s="142"/>
      <c r="C199" s="144"/>
      <c r="D199" s="144"/>
      <c r="E199" s="140"/>
      <c r="F199" s="129"/>
      <c r="G199" s="145"/>
      <c r="H199" s="145"/>
      <c r="I199" s="140"/>
    </row>
    <row r="200" spans="1:9" s="143" customFormat="1" ht="12.75">
      <c r="A200" s="424"/>
      <c r="B200" s="142"/>
      <c r="C200" s="144"/>
      <c r="D200" s="144"/>
      <c r="E200" s="140"/>
      <c r="F200" s="129"/>
      <c r="G200" s="145"/>
      <c r="H200" s="145"/>
      <c r="I200" s="140"/>
    </row>
    <row r="201" spans="1:9" s="143" customFormat="1" ht="12.75">
      <c r="A201" s="424"/>
      <c r="B201" s="142"/>
      <c r="C201" s="144"/>
      <c r="D201" s="144"/>
      <c r="E201" s="140"/>
      <c r="F201" s="129"/>
      <c r="G201" s="145"/>
      <c r="H201" s="145"/>
      <c r="I201" s="140"/>
    </row>
    <row r="202" spans="1:9" s="143" customFormat="1" ht="12.75">
      <c r="A202" s="424"/>
      <c r="B202" s="142"/>
      <c r="C202" s="144"/>
      <c r="D202" s="144"/>
      <c r="E202" s="140"/>
      <c r="F202" s="129"/>
      <c r="G202" s="145"/>
      <c r="H202" s="145"/>
      <c r="I202" s="140"/>
    </row>
    <row r="203" spans="1:9" s="143" customFormat="1" ht="12.75">
      <c r="A203" s="424"/>
      <c r="B203" s="142"/>
      <c r="C203" s="144"/>
      <c r="D203" s="144"/>
      <c r="E203" s="140"/>
      <c r="F203" s="129"/>
      <c r="G203" s="145"/>
      <c r="H203" s="145"/>
      <c r="I203" s="140"/>
    </row>
    <row r="204" spans="1:9" s="143" customFormat="1" ht="12.75">
      <c r="A204" s="424"/>
      <c r="B204" s="142"/>
      <c r="C204" s="144"/>
      <c r="D204" s="144"/>
      <c r="E204" s="140"/>
      <c r="F204" s="129"/>
      <c r="G204" s="145"/>
      <c r="H204" s="145"/>
      <c r="I204" s="140"/>
    </row>
    <row r="205" spans="1:9" s="143" customFormat="1" ht="12.75">
      <c r="A205" s="424"/>
      <c r="B205" s="142"/>
      <c r="C205" s="144"/>
      <c r="D205" s="144"/>
      <c r="E205" s="140"/>
      <c r="F205" s="129"/>
      <c r="G205" s="145"/>
      <c r="H205" s="145"/>
      <c r="I205" s="140"/>
    </row>
    <row r="206" spans="1:9" s="143" customFormat="1" ht="12.75">
      <c r="A206" s="424"/>
      <c r="B206" s="142"/>
      <c r="C206" s="144"/>
      <c r="D206" s="144"/>
      <c r="E206" s="140"/>
      <c r="F206" s="129"/>
      <c r="G206" s="145"/>
      <c r="H206" s="145"/>
      <c r="I206" s="140"/>
    </row>
    <row r="207" spans="1:9" s="143" customFormat="1" ht="12.75">
      <c r="A207" s="424"/>
      <c r="B207" s="142"/>
      <c r="C207" s="144"/>
      <c r="D207" s="144"/>
      <c r="E207" s="140"/>
      <c r="F207" s="129"/>
      <c r="G207" s="145"/>
      <c r="H207" s="145"/>
      <c r="I207" s="140"/>
    </row>
    <row r="208" spans="1:9" s="143" customFormat="1" ht="12.75">
      <c r="A208" s="424"/>
      <c r="B208" s="142"/>
      <c r="C208" s="144"/>
      <c r="D208" s="144"/>
      <c r="E208" s="140"/>
      <c r="F208" s="129"/>
      <c r="G208" s="145"/>
      <c r="H208" s="145"/>
      <c r="I208" s="140"/>
    </row>
    <row r="209" spans="1:9" s="143" customFormat="1" ht="12.75">
      <c r="A209" s="424"/>
      <c r="B209" s="142"/>
      <c r="C209" s="144"/>
      <c r="D209" s="144"/>
      <c r="E209" s="140"/>
      <c r="F209" s="129"/>
      <c r="G209" s="145"/>
      <c r="H209" s="145"/>
      <c r="I209" s="140"/>
    </row>
    <row r="210" spans="1:9" s="143" customFormat="1" ht="12.75">
      <c r="A210" s="424"/>
      <c r="B210" s="142"/>
      <c r="C210" s="144"/>
      <c r="D210" s="144"/>
      <c r="E210" s="140"/>
      <c r="F210" s="129"/>
      <c r="G210" s="145"/>
      <c r="H210" s="145"/>
      <c r="I210" s="140"/>
    </row>
    <row r="211" spans="1:9" s="143" customFormat="1" ht="12.75">
      <c r="A211" s="424"/>
      <c r="B211" s="142"/>
      <c r="C211" s="144"/>
      <c r="D211" s="144"/>
      <c r="E211" s="140"/>
      <c r="F211" s="129"/>
      <c r="G211" s="145"/>
      <c r="H211" s="145"/>
      <c r="I211" s="140"/>
    </row>
    <row r="212" spans="1:9" s="143" customFormat="1" ht="12.75">
      <c r="A212" s="424"/>
      <c r="B212" s="142"/>
      <c r="C212" s="144"/>
      <c r="D212" s="144"/>
      <c r="E212" s="140"/>
      <c r="F212" s="129"/>
      <c r="G212" s="145"/>
      <c r="H212" s="145"/>
      <c r="I212" s="140"/>
    </row>
    <row r="213" spans="1:9" s="143" customFormat="1" ht="12.75">
      <c r="A213" s="424"/>
      <c r="B213" s="142"/>
      <c r="C213" s="144"/>
      <c r="D213" s="144"/>
      <c r="E213" s="140"/>
      <c r="F213" s="129"/>
      <c r="G213" s="145"/>
      <c r="H213" s="145"/>
      <c r="I213" s="140"/>
    </row>
    <row r="214" spans="1:9" s="143" customFormat="1" ht="12.75">
      <c r="A214" s="424"/>
      <c r="B214" s="142"/>
      <c r="C214" s="144"/>
      <c r="D214" s="144"/>
      <c r="E214" s="140"/>
      <c r="F214" s="129"/>
      <c r="G214" s="145"/>
      <c r="H214" s="145"/>
      <c r="I214" s="140"/>
    </row>
    <row r="215" spans="1:9" s="143" customFormat="1" ht="12.75">
      <c r="A215" s="424"/>
      <c r="B215" s="142"/>
      <c r="C215" s="144"/>
      <c r="D215" s="144"/>
      <c r="E215" s="140"/>
      <c r="F215" s="129"/>
      <c r="G215" s="145"/>
      <c r="H215" s="145"/>
      <c r="I215" s="140"/>
    </row>
    <row r="216" spans="1:9" s="143" customFormat="1" ht="12.75">
      <c r="A216" s="424"/>
      <c r="B216" s="142"/>
      <c r="C216" s="144"/>
      <c r="D216" s="144"/>
      <c r="E216" s="140"/>
      <c r="F216" s="129"/>
      <c r="G216" s="145"/>
      <c r="H216" s="145"/>
      <c r="I216" s="140"/>
    </row>
    <row r="217" spans="1:9" s="143" customFormat="1" ht="12.75">
      <c r="A217" s="424"/>
      <c r="B217" s="142"/>
      <c r="C217" s="144"/>
      <c r="D217" s="144"/>
      <c r="E217" s="140"/>
      <c r="F217" s="129"/>
      <c r="G217" s="145"/>
      <c r="H217" s="145"/>
      <c r="I217" s="140"/>
    </row>
    <row r="218" spans="1:9" s="143" customFormat="1" ht="12.75">
      <c r="A218" s="424"/>
      <c r="B218" s="142"/>
      <c r="C218" s="144"/>
      <c r="D218" s="144"/>
      <c r="E218" s="140"/>
      <c r="F218" s="129"/>
      <c r="G218" s="145"/>
      <c r="H218" s="145"/>
      <c r="I218" s="140"/>
    </row>
    <row r="219" spans="1:9" s="143" customFormat="1" ht="12.75">
      <c r="A219" s="424"/>
      <c r="B219" s="142"/>
      <c r="C219" s="144"/>
      <c r="D219" s="144"/>
      <c r="E219" s="140"/>
      <c r="F219" s="129"/>
      <c r="G219" s="145"/>
      <c r="H219" s="145"/>
      <c r="I219" s="140"/>
    </row>
    <row r="220" spans="1:9" s="143" customFormat="1" ht="12.75">
      <c r="A220" s="424"/>
      <c r="B220" s="142"/>
      <c r="C220" s="144"/>
      <c r="D220" s="144"/>
      <c r="E220" s="140"/>
      <c r="F220" s="129"/>
      <c r="G220" s="145"/>
      <c r="H220" s="145"/>
      <c r="I220" s="140"/>
    </row>
    <row r="221" spans="1:9" s="143" customFormat="1" ht="12.75">
      <c r="A221" s="424"/>
      <c r="B221" s="142"/>
      <c r="C221" s="144"/>
      <c r="D221" s="144"/>
      <c r="E221" s="140"/>
      <c r="F221" s="129"/>
      <c r="G221" s="145"/>
      <c r="H221" s="145"/>
      <c r="I221" s="140"/>
    </row>
    <row r="222" spans="1:9" s="143" customFormat="1" ht="12.75">
      <c r="A222" s="424"/>
      <c r="B222" s="142"/>
      <c r="C222" s="144"/>
      <c r="D222" s="144"/>
      <c r="E222" s="140"/>
      <c r="F222" s="129"/>
      <c r="G222" s="145"/>
      <c r="H222" s="145"/>
      <c r="I222" s="140"/>
    </row>
    <row r="223" spans="1:9" s="143" customFormat="1" ht="12.75">
      <c r="A223" s="424"/>
      <c r="B223" s="142"/>
      <c r="C223" s="144"/>
      <c r="D223" s="144"/>
      <c r="E223" s="140"/>
      <c r="F223" s="129"/>
      <c r="G223" s="145"/>
      <c r="H223" s="145"/>
      <c r="I223" s="140"/>
    </row>
    <row r="224" spans="1:9" s="143" customFormat="1" ht="12.75">
      <c r="A224" s="424"/>
      <c r="B224" s="142"/>
      <c r="C224" s="144"/>
      <c r="D224" s="144"/>
      <c r="E224" s="140"/>
      <c r="F224" s="129"/>
      <c r="G224" s="145"/>
      <c r="H224" s="145"/>
      <c r="I224" s="140"/>
    </row>
    <row r="225" spans="1:9" s="143" customFormat="1" ht="12.75">
      <c r="A225" s="424"/>
      <c r="B225" s="142"/>
      <c r="C225" s="144"/>
      <c r="D225" s="144"/>
      <c r="E225" s="140"/>
      <c r="F225" s="129"/>
      <c r="G225" s="145"/>
      <c r="H225" s="145"/>
      <c r="I225" s="140"/>
    </row>
    <row r="226" spans="1:9" s="143" customFormat="1" ht="12.75">
      <c r="A226" s="424"/>
      <c r="B226" s="142"/>
      <c r="C226" s="144"/>
      <c r="D226" s="144"/>
      <c r="E226" s="140"/>
      <c r="F226" s="129"/>
      <c r="G226" s="145"/>
      <c r="H226" s="145"/>
      <c r="I226" s="140"/>
    </row>
    <row r="227" spans="1:9" s="143" customFormat="1" ht="12.75">
      <c r="A227" s="424"/>
      <c r="B227" s="142"/>
      <c r="C227" s="144"/>
      <c r="D227" s="144"/>
      <c r="E227" s="140"/>
      <c r="F227" s="129"/>
      <c r="G227" s="145"/>
      <c r="H227" s="145"/>
      <c r="I227" s="140"/>
    </row>
    <row r="228" spans="1:9" s="143" customFormat="1" ht="12.75">
      <c r="A228" s="424"/>
      <c r="B228" s="142"/>
      <c r="C228" s="144"/>
      <c r="D228" s="144"/>
      <c r="E228" s="140"/>
      <c r="F228" s="129"/>
      <c r="G228" s="145"/>
      <c r="H228" s="145"/>
      <c r="I228" s="140"/>
    </row>
    <row r="229" spans="1:9" s="143" customFormat="1" ht="12.75">
      <c r="A229" s="424"/>
      <c r="B229" s="142"/>
      <c r="C229" s="144"/>
      <c r="D229" s="144"/>
      <c r="E229" s="140"/>
      <c r="F229" s="129"/>
      <c r="G229" s="145"/>
      <c r="H229" s="145"/>
      <c r="I229" s="140"/>
    </row>
    <row r="230" spans="1:9" s="143" customFormat="1" ht="12.75">
      <c r="A230" s="424"/>
      <c r="B230" s="142"/>
      <c r="C230" s="144"/>
      <c r="D230" s="144"/>
      <c r="E230" s="140"/>
      <c r="F230" s="129"/>
      <c r="G230" s="145"/>
      <c r="H230" s="145"/>
      <c r="I230" s="140"/>
    </row>
    <row r="231" spans="1:9" s="143" customFormat="1" ht="12.75">
      <c r="A231" s="424"/>
      <c r="B231" s="142"/>
      <c r="C231" s="144"/>
      <c r="D231" s="144"/>
      <c r="E231" s="140"/>
      <c r="F231" s="129"/>
      <c r="G231" s="145"/>
      <c r="H231" s="145"/>
      <c r="I231" s="140"/>
    </row>
    <row r="232" spans="1:9" s="143" customFormat="1" ht="12.75">
      <c r="A232" s="424"/>
      <c r="B232" s="142"/>
      <c r="C232" s="144"/>
      <c r="D232" s="144"/>
      <c r="E232" s="140"/>
      <c r="F232" s="129"/>
      <c r="G232" s="145"/>
      <c r="H232" s="145"/>
      <c r="I232" s="140"/>
    </row>
    <row r="233" spans="1:9" s="143" customFormat="1" ht="12.75">
      <c r="A233" s="424"/>
      <c r="B233" s="142"/>
      <c r="C233" s="144"/>
      <c r="D233" s="144"/>
      <c r="E233" s="140"/>
      <c r="F233" s="129"/>
      <c r="G233" s="145"/>
      <c r="H233" s="145"/>
      <c r="I233" s="140"/>
    </row>
    <row r="234" spans="1:9" s="143" customFormat="1" ht="12.75">
      <c r="A234" s="424"/>
      <c r="B234" s="142"/>
      <c r="C234" s="144"/>
      <c r="D234" s="144"/>
      <c r="E234" s="140"/>
      <c r="F234" s="129"/>
      <c r="G234" s="145"/>
      <c r="H234" s="145"/>
      <c r="I234" s="140"/>
    </row>
    <row r="235" spans="1:9" s="143" customFormat="1" ht="12.75">
      <c r="A235" s="424"/>
      <c r="B235" s="142"/>
      <c r="C235" s="144"/>
      <c r="D235" s="144"/>
      <c r="E235" s="140"/>
      <c r="F235" s="129"/>
      <c r="G235" s="145"/>
      <c r="H235" s="145"/>
      <c r="I235" s="140"/>
    </row>
    <row r="236" spans="1:9" s="143" customFormat="1" ht="12.75">
      <c r="A236" s="424"/>
      <c r="B236" s="142"/>
      <c r="C236" s="144"/>
      <c r="D236" s="144"/>
      <c r="E236" s="140"/>
      <c r="F236" s="129"/>
      <c r="G236" s="145"/>
      <c r="H236" s="145"/>
      <c r="I236" s="140"/>
    </row>
    <row r="237" spans="1:9" s="143" customFormat="1" ht="12.75">
      <c r="A237" s="424"/>
      <c r="B237" s="142"/>
      <c r="C237" s="144"/>
      <c r="D237" s="144"/>
      <c r="E237" s="140"/>
      <c r="F237" s="129"/>
      <c r="G237" s="145"/>
      <c r="H237" s="145"/>
      <c r="I237" s="140"/>
    </row>
    <row r="238" spans="1:9" s="143" customFormat="1" ht="12.75">
      <c r="A238" s="424"/>
      <c r="B238" s="142"/>
      <c r="C238" s="144"/>
      <c r="D238" s="144"/>
      <c r="E238" s="140"/>
      <c r="F238" s="129"/>
      <c r="G238" s="145"/>
      <c r="H238" s="145"/>
      <c r="I238" s="140"/>
    </row>
    <row r="239" spans="1:9" s="143" customFormat="1" ht="12.75">
      <c r="A239" s="424"/>
      <c r="B239" s="142"/>
      <c r="C239" s="144"/>
      <c r="D239" s="144"/>
      <c r="E239" s="140"/>
      <c r="F239" s="129"/>
      <c r="G239" s="145"/>
      <c r="H239" s="145"/>
      <c r="I239" s="140"/>
    </row>
    <row r="240" spans="1:9" s="143" customFormat="1" ht="12.75">
      <c r="A240" s="424"/>
      <c r="B240" s="142"/>
      <c r="C240" s="144"/>
      <c r="D240" s="144"/>
      <c r="E240" s="140"/>
      <c r="F240" s="129"/>
      <c r="G240" s="145"/>
      <c r="H240" s="145"/>
      <c r="I240" s="140"/>
    </row>
    <row r="241" spans="1:9" s="143" customFormat="1" ht="12.75">
      <c r="A241" s="424"/>
      <c r="B241" s="142"/>
      <c r="C241" s="144"/>
      <c r="D241" s="144"/>
      <c r="E241" s="140"/>
      <c r="F241" s="129"/>
      <c r="G241" s="145"/>
      <c r="H241" s="145"/>
      <c r="I241" s="140"/>
    </row>
    <row r="242" spans="1:9" s="143" customFormat="1" ht="12.75">
      <c r="A242" s="424"/>
      <c r="B242" s="142"/>
      <c r="C242" s="144"/>
      <c r="D242" s="144"/>
      <c r="E242" s="140"/>
      <c r="F242" s="129"/>
      <c r="G242" s="145"/>
      <c r="H242" s="145"/>
      <c r="I242" s="140"/>
    </row>
    <row r="243" spans="1:9" s="143" customFormat="1" ht="12.75">
      <c r="A243" s="424"/>
      <c r="B243" s="142"/>
      <c r="C243" s="144"/>
      <c r="D243" s="144"/>
      <c r="E243" s="140"/>
      <c r="F243" s="129"/>
      <c r="G243" s="145"/>
      <c r="H243" s="145"/>
      <c r="I243" s="140"/>
    </row>
    <row r="244" spans="1:9" s="143" customFormat="1" ht="12.75">
      <c r="A244" s="424"/>
      <c r="B244" s="142"/>
      <c r="C244" s="144"/>
      <c r="D244" s="144"/>
      <c r="E244" s="140"/>
      <c r="F244" s="129"/>
      <c r="G244" s="145"/>
      <c r="H244" s="145"/>
      <c r="I244" s="140"/>
    </row>
    <row r="245" spans="1:9" s="143" customFormat="1" ht="12.75">
      <c r="A245" s="424"/>
      <c r="B245" s="142"/>
      <c r="C245" s="144"/>
      <c r="D245" s="144"/>
      <c r="E245" s="140"/>
      <c r="F245" s="129"/>
      <c r="G245" s="145"/>
      <c r="H245" s="145"/>
      <c r="I245" s="140"/>
    </row>
    <row r="246" spans="1:9" s="143" customFormat="1" ht="12.75">
      <c r="A246" s="424"/>
      <c r="B246" s="142"/>
      <c r="C246" s="144"/>
      <c r="D246" s="144"/>
      <c r="E246" s="140"/>
      <c r="F246" s="129"/>
      <c r="G246" s="145"/>
      <c r="H246" s="145"/>
      <c r="I246" s="140"/>
    </row>
    <row r="247" spans="1:9" s="143" customFormat="1" ht="12.75">
      <c r="A247" s="424"/>
      <c r="B247" s="142"/>
      <c r="C247" s="144"/>
      <c r="D247" s="144"/>
      <c r="E247" s="140"/>
      <c r="F247" s="129"/>
      <c r="G247" s="145"/>
      <c r="H247" s="145"/>
      <c r="I247" s="140"/>
    </row>
    <row r="248" spans="1:9" s="143" customFormat="1" ht="12.75">
      <c r="A248" s="424"/>
      <c r="B248" s="142"/>
      <c r="C248" s="144"/>
      <c r="D248" s="144"/>
      <c r="E248" s="140"/>
      <c r="F248" s="129"/>
      <c r="G248" s="145"/>
      <c r="H248" s="145"/>
      <c r="I248" s="140"/>
    </row>
    <row r="249" spans="1:9" s="143" customFormat="1" ht="12.75">
      <c r="A249" s="424"/>
      <c r="B249" s="142"/>
      <c r="C249" s="144"/>
      <c r="D249" s="144"/>
      <c r="E249" s="140"/>
      <c r="F249" s="129"/>
      <c r="G249" s="145"/>
      <c r="H249" s="145"/>
      <c r="I249" s="140"/>
    </row>
    <row r="250" spans="1:9" s="143" customFormat="1" ht="12.75">
      <c r="A250" s="424"/>
      <c r="B250" s="142"/>
      <c r="C250" s="144"/>
      <c r="D250" s="144"/>
      <c r="E250" s="140"/>
      <c r="F250" s="129"/>
      <c r="G250" s="145"/>
      <c r="H250" s="145"/>
      <c r="I250" s="140"/>
    </row>
    <row r="251" spans="1:9" s="143" customFormat="1" ht="12.75">
      <c r="A251" s="424"/>
      <c r="B251" s="142"/>
      <c r="C251" s="144"/>
      <c r="D251" s="144"/>
      <c r="E251" s="140"/>
      <c r="F251" s="129"/>
      <c r="G251" s="145"/>
      <c r="H251" s="145"/>
      <c r="I251" s="140"/>
    </row>
    <row r="252" spans="1:9" s="143" customFormat="1" ht="12.75">
      <c r="A252" s="424"/>
      <c r="B252" s="142"/>
      <c r="C252" s="144"/>
      <c r="D252" s="144"/>
      <c r="E252" s="140"/>
      <c r="F252" s="129"/>
      <c r="G252" s="145"/>
      <c r="H252" s="145"/>
      <c r="I252" s="140"/>
    </row>
    <row r="253" spans="1:9" s="143" customFormat="1" ht="12.75">
      <c r="A253" s="424"/>
      <c r="B253" s="142"/>
      <c r="C253" s="144"/>
      <c r="D253" s="144"/>
      <c r="E253" s="140"/>
      <c r="F253" s="129"/>
      <c r="G253" s="145"/>
      <c r="H253" s="145"/>
      <c r="I253" s="140"/>
    </row>
    <row r="254" spans="1:9" s="143" customFormat="1" ht="12.75">
      <c r="A254" s="424"/>
      <c r="B254" s="142"/>
      <c r="C254" s="144"/>
      <c r="D254" s="144"/>
      <c r="E254" s="140"/>
      <c r="F254" s="129"/>
      <c r="G254" s="145"/>
      <c r="H254" s="145"/>
      <c r="I254" s="140"/>
    </row>
    <row r="255" spans="1:9" s="143" customFormat="1" ht="12.75">
      <c r="A255" s="424"/>
      <c r="B255" s="142"/>
      <c r="C255" s="144"/>
      <c r="D255" s="144"/>
      <c r="E255" s="140"/>
      <c r="F255" s="129"/>
      <c r="G255" s="145"/>
      <c r="H255" s="145"/>
      <c r="I255" s="140"/>
    </row>
    <row r="256" spans="1:9" s="143" customFormat="1" ht="12.75">
      <c r="A256" s="424"/>
      <c r="B256" s="142"/>
      <c r="C256" s="144"/>
      <c r="D256" s="144"/>
      <c r="E256" s="140"/>
      <c r="F256" s="129"/>
      <c r="G256" s="145"/>
      <c r="H256" s="145"/>
      <c r="I256" s="140"/>
    </row>
    <row r="257" spans="1:9" s="143" customFormat="1" ht="12.75">
      <c r="A257" s="424"/>
      <c r="B257" s="142"/>
      <c r="C257" s="144"/>
      <c r="D257" s="144"/>
      <c r="E257" s="140"/>
      <c r="F257" s="129"/>
      <c r="G257" s="145"/>
      <c r="H257" s="145"/>
      <c r="I257" s="140"/>
    </row>
    <row r="258" spans="1:9" s="143" customFormat="1" ht="12.75">
      <c r="A258" s="424"/>
      <c r="B258" s="142"/>
      <c r="C258" s="144"/>
      <c r="D258" s="144"/>
      <c r="E258" s="140"/>
      <c r="F258" s="129"/>
      <c r="G258" s="145"/>
      <c r="H258" s="145"/>
      <c r="I258" s="140"/>
    </row>
    <row r="259" spans="1:9" s="143" customFormat="1" ht="12.75">
      <c r="A259" s="424"/>
      <c r="B259" s="142"/>
      <c r="C259" s="144"/>
      <c r="D259" s="144"/>
      <c r="E259" s="140"/>
      <c r="F259" s="129"/>
      <c r="G259" s="145"/>
      <c r="H259" s="145"/>
      <c r="I259" s="140"/>
    </row>
    <row r="260" spans="1:9" s="143" customFormat="1" ht="12.75">
      <c r="A260" s="424"/>
      <c r="B260" s="142"/>
      <c r="C260" s="144"/>
      <c r="D260" s="144"/>
      <c r="E260" s="140"/>
      <c r="F260" s="129"/>
      <c r="G260" s="145"/>
      <c r="H260" s="145"/>
      <c r="I260" s="140"/>
    </row>
    <row r="261" spans="1:9" s="143" customFormat="1" ht="12.75">
      <c r="A261" s="424"/>
      <c r="B261" s="142"/>
      <c r="C261" s="144"/>
      <c r="D261" s="144"/>
      <c r="E261" s="140"/>
      <c r="F261" s="129"/>
      <c r="G261" s="145"/>
      <c r="H261" s="145"/>
      <c r="I261" s="140"/>
    </row>
    <row r="262" spans="1:9" s="143" customFormat="1" ht="12.75">
      <c r="A262" s="424"/>
      <c r="B262" s="142"/>
      <c r="C262" s="144"/>
      <c r="D262" s="144"/>
      <c r="E262" s="140"/>
      <c r="F262" s="129"/>
      <c r="G262" s="145"/>
      <c r="H262" s="145"/>
      <c r="I262" s="140"/>
    </row>
    <row r="263" spans="1:9" s="143" customFormat="1" ht="12.75">
      <c r="A263" s="424"/>
      <c r="B263" s="142"/>
      <c r="C263" s="144"/>
      <c r="D263" s="144"/>
      <c r="E263" s="140"/>
      <c r="F263" s="129"/>
      <c r="G263" s="145"/>
      <c r="H263" s="145"/>
      <c r="I263" s="140"/>
    </row>
    <row r="264" spans="1:9" s="143" customFormat="1" ht="12.75">
      <c r="A264" s="424"/>
      <c r="B264" s="142"/>
      <c r="C264" s="144"/>
      <c r="D264" s="144"/>
      <c r="E264" s="140"/>
      <c r="F264" s="129"/>
      <c r="G264" s="145"/>
      <c r="H264" s="145"/>
      <c r="I264" s="140"/>
    </row>
    <row r="265" spans="1:9" s="143" customFormat="1" ht="12.75">
      <c r="A265" s="424"/>
      <c r="B265" s="142"/>
      <c r="C265" s="144"/>
      <c r="D265" s="144"/>
      <c r="E265" s="140"/>
      <c r="F265" s="129"/>
      <c r="G265" s="145"/>
      <c r="H265" s="145"/>
      <c r="I265" s="140"/>
    </row>
    <row r="266" spans="1:9" s="143" customFormat="1" ht="12.75">
      <c r="A266" s="424"/>
      <c r="B266" s="142"/>
      <c r="C266" s="144"/>
      <c r="D266" s="144"/>
      <c r="E266" s="140"/>
      <c r="F266" s="129"/>
      <c r="G266" s="145"/>
      <c r="H266" s="145"/>
      <c r="I266" s="140"/>
    </row>
    <row r="267" spans="1:9" s="143" customFormat="1" ht="12.75">
      <c r="A267" s="424"/>
      <c r="B267" s="142"/>
      <c r="C267" s="144"/>
      <c r="D267" s="144"/>
      <c r="E267" s="140"/>
      <c r="F267" s="129"/>
      <c r="G267" s="145"/>
      <c r="H267" s="145"/>
      <c r="I267" s="140"/>
    </row>
    <row r="268" spans="1:9" s="143" customFormat="1" ht="12.75">
      <c r="A268" s="424"/>
      <c r="B268" s="142"/>
      <c r="C268" s="144"/>
      <c r="D268" s="144"/>
      <c r="E268" s="140"/>
      <c r="F268" s="129"/>
      <c r="G268" s="145"/>
      <c r="H268" s="145"/>
      <c r="I268" s="140"/>
    </row>
    <row r="269" spans="1:9" s="143" customFormat="1" ht="12.75">
      <c r="A269" s="424"/>
      <c r="B269" s="142"/>
      <c r="C269" s="144"/>
      <c r="D269" s="144"/>
      <c r="E269" s="140"/>
      <c r="F269" s="129"/>
      <c r="G269" s="145"/>
      <c r="H269" s="145"/>
      <c r="I269" s="140"/>
    </row>
    <row r="270" spans="1:9" s="143" customFormat="1" ht="12.75">
      <c r="A270" s="424"/>
      <c r="B270" s="142"/>
      <c r="C270" s="144"/>
      <c r="D270" s="144"/>
      <c r="E270" s="140"/>
      <c r="F270" s="129"/>
      <c r="G270" s="145"/>
      <c r="H270" s="145"/>
      <c r="I270" s="140"/>
    </row>
    <row r="271" spans="1:9" s="143" customFormat="1" ht="12.75">
      <c r="A271" s="424"/>
      <c r="B271" s="142"/>
      <c r="C271" s="144"/>
      <c r="D271" s="144"/>
      <c r="E271" s="140"/>
      <c r="F271" s="129"/>
      <c r="G271" s="145"/>
      <c r="H271" s="145"/>
      <c r="I271" s="140"/>
    </row>
    <row r="272" spans="1:9" s="143" customFormat="1" ht="12.75">
      <c r="A272" s="424"/>
      <c r="B272" s="142"/>
      <c r="C272" s="144"/>
      <c r="D272" s="144"/>
      <c r="E272" s="140"/>
      <c r="F272" s="129"/>
      <c r="G272" s="145"/>
      <c r="H272" s="145"/>
      <c r="I272" s="140"/>
    </row>
    <row r="273" spans="1:9" s="143" customFormat="1" ht="12.75">
      <c r="A273" s="424"/>
      <c r="B273" s="142"/>
      <c r="C273" s="144"/>
      <c r="D273" s="144"/>
      <c r="E273" s="140"/>
      <c r="F273" s="129"/>
      <c r="G273" s="145"/>
      <c r="H273" s="145"/>
      <c r="I273" s="140"/>
    </row>
    <row r="274" spans="1:9" s="143" customFormat="1" ht="12.75">
      <c r="A274" s="424"/>
      <c r="B274" s="142"/>
      <c r="C274" s="144"/>
      <c r="D274" s="144"/>
      <c r="E274" s="140"/>
      <c r="F274" s="129"/>
      <c r="G274" s="145"/>
      <c r="H274" s="145"/>
      <c r="I274" s="140"/>
    </row>
    <row r="275" spans="1:9" s="143" customFormat="1" ht="12.75">
      <c r="A275" s="424"/>
      <c r="B275" s="142"/>
      <c r="C275" s="144"/>
      <c r="D275" s="144"/>
      <c r="E275" s="140"/>
      <c r="F275" s="129"/>
      <c r="G275" s="145"/>
      <c r="H275" s="145"/>
      <c r="I275" s="140"/>
    </row>
    <row r="276" spans="1:9" s="143" customFormat="1" ht="12.75">
      <c r="A276" s="424"/>
      <c r="B276" s="142"/>
      <c r="C276" s="144"/>
      <c r="D276" s="144"/>
      <c r="E276" s="140"/>
      <c r="F276" s="129"/>
      <c r="G276" s="145"/>
      <c r="H276" s="145"/>
      <c r="I276" s="140"/>
    </row>
    <row r="277" spans="1:9" s="143" customFormat="1" ht="12.75">
      <c r="A277" s="424"/>
      <c r="B277" s="142"/>
      <c r="C277" s="144"/>
      <c r="D277" s="144"/>
      <c r="E277" s="140"/>
      <c r="F277" s="129"/>
      <c r="G277" s="145"/>
      <c r="H277" s="145"/>
      <c r="I277" s="140"/>
    </row>
    <row r="278" spans="1:9" s="143" customFormat="1" ht="12.75">
      <c r="A278" s="424"/>
      <c r="B278" s="142"/>
      <c r="C278" s="144"/>
      <c r="D278" s="144"/>
      <c r="E278" s="140"/>
      <c r="F278" s="129"/>
      <c r="G278" s="145"/>
      <c r="H278" s="145"/>
      <c r="I278" s="140"/>
    </row>
    <row r="279" spans="1:9" s="143" customFormat="1" ht="12.75">
      <c r="A279" s="424"/>
      <c r="B279" s="142"/>
      <c r="C279" s="144"/>
      <c r="D279" s="144"/>
      <c r="E279" s="140"/>
      <c r="F279" s="129"/>
      <c r="G279" s="145"/>
      <c r="H279" s="145"/>
      <c r="I279" s="140"/>
    </row>
    <row r="280" spans="1:9" s="143" customFormat="1" ht="12.75">
      <c r="A280" s="424"/>
      <c r="B280" s="142"/>
      <c r="C280" s="144"/>
      <c r="D280" s="144"/>
      <c r="E280" s="140"/>
      <c r="F280" s="129"/>
      <c r="G280" s="145"/>
      <c r="H280" s="145"/>
      <c r="I280" s="140"/>
    </row>
    <row r="281" spans="1:9" s="143" customFormat="1" ht="12.75">
      <c r="A281" s="424"/>
      <c r="B281" s="142"/>
      <c r="C281" s="144"/>
      <c r="D281" s="144"/>
      <c r="E281" s="140"/>
      <c r="F281" s="129"/>
      <c r="G281" s="145"/>
      <c r="H281" s="145"/>
      <c r="I281" s="140"/>
    </row>
    <row r="282" spans="1:9" s="143" customFormat="1" ht="12.75">
      <c r="A282" s="424"/>
      <c r="B282" s="142"/>
      <c r="C282" s="144"/>
      <c r="D282" s="144"/>
      <c r="E282" s="140"/>
      <c r="F282" s="129"/>
      <c r="G282" s="145"/>
      <c r="H282" s="145"/>
      <c r="I282" s="140"/>
    </row>
    <row r="283" spans="1:9" s="143" customFormat="1" ht="12.75">
      <c r="A283" s="424"/>
      <c r="B283" s="142"/>
      <c r="C283" s="144"/>
      <c r="D283" s="144"/>
      <c r="E283" s="140"/>
      <c r="F283" s="129"/>
      <c r="G283" s="145"/>
      <c r="H283" s="145"/>
      <c r="I283" s="140"/>
    </row>
    <row r="284" spans="1:9" s="143" customFormat="1" ht="12.75">
      <c r="A284" s="424"/>
      <c r="B284" s="142"/>
      <c r="C284" s="144"/>
      <c r="D284" s="144"/>
      <c r="E284" s="140"/>
      <c r="F284" s="129"/>
      <c r="G284" s="145"/>
      <c r="H284" s="145"/>
      <c r="I284" s="140"/>
    </row>
    <row r="285" spans="1:9" s="143" customFormat="1" ht="12.75">
      <c r="A285" s="424"/>
      <c r="B285" s="142"/>
      <c r="C285" s="144"/>
      <c r="D285" s="144"/>
      <c r="E285" s="140"/>
      <c r="F285" s="129"/>
      <c r="G285" s="145"/>
      <c r="H285" s="145"/>
      <c r="I285" s="140"/>
    </row>
    <row r="286" spans="1:9" s="143" customFormat="1" ht="12.75">
      <c r="A286" s="424"/>
      <c r="B286" s="142"/>
      <c r="C286" s="144"/>
      <c r="D286" s="144"/>
      <c r="E286" s="140"/>
      <c r="F286" s="129"/>
      <c r="G286" s="145"/>
      <c r="H286" s="145"/>
      <c r="I286" s="140"/>
    </row>
    <row r="287" spans="1:9" s="143" customFormat="1" ht="12.75">
      <c r="A287" s="424"/>
      <c r="B287" s="142"/>
      <c r="C287" s="144"/>
      <c r="D287" s="144"/>
      <c r="E287" s="140"/>
      <c r="F287" s="129"/>
      <c r="G287" s="145"/>
      <c r="H287" s="145"/>
      <c r="I287" s="140"/>
    </row>
    <row r="288" spans="1:9" s="143" customFormat="1" ht="12.75">
      <c r="A288" s="424"/>
      <c r="B288" s="142"/>
      <c r="C288" s="144"/>
      <c r="D288" s="144"/>
      <c r="E288" s="140"/>
      <c r="F288" s="129"/>
      <c r="G288" s="145"/>
      <c r="H288" s="145"/>
      <c r="I288" s="140"/>
    </row>
    <row r="289" spans="1:9" s="143" customFormat="1" ht="12.75">
      <c r="A289" s="424"/>
      <c r="B289" s="142"/>
      <c r="C289" s="144"/>
      <c r="D289" s="144"/>
      <c r="E289" s="140"/>
      <c r="F289" s="129"/>
      <c r="G289" s="145"/>
      <c r="H289" s="145"/>
      <c r="I289" s="140"/>
    </row>
    <row r="290" spans="1:9" s="143" customFormat="1" ht="12.75">
      <c r="A290" s="424"/>
      <c r="B290" s="142"/>
      <c r="C290" s="144"/>
      <c r="D290" s="144"/>
      <c r="E290" s="140"/>
      <c r="F290" s="129"/>
      <c r="G290" s="145"/>
      <c r="H290" s="145"/>
      <c r="I290" s="140"/>
    </row>
    <row r="291" spans="1:9" s="143" customFormat="1" ht="12.75">
      <c r="A291" s="424"/>
      <c r="B291" s="142"/>
      <c r="C291" s="144"/>
      <c r="D291" s="144"/>
      <c r="E291" s="140"/>
      <c r="F291" s="129"/>
      <c r="G291" s="145"/>
      <c r="H291" s="145"/>
      <c r="I291" s="140"/>
    </row>
    <row r="292" spans="1:9" s="143" customFormat="1" ht="12.75">
      <c r="A292" s="424"/>
      <c r="B292" s="142"/>
      <c r="C292" s="144"/>
      <c r="D292" s="144"/>
      <c r="E292" s="140"/>
      <c r="F292" s="129"/>
      <c r="G292" s="145"/>
      <c r="H292" s="145"/>
      <c r="I292" s="140"/>
    </row>
    <row r="293" spans="1:9" s="143" customFormat="1" ht="12.75">
      <c r="A293" s="424"/>
      <c r="B293" s="142"/>
      <c r="C293" s="144"/>
      <c r="D293" s="144"/>
      <c r="E293" s="140"/>
      <c r="F293" s="129"/>
      <c r="G293" s="145"/>
      <c r="H293" s="145"/>
      <c r="I293" s="140"/>
    </row>
    <row r="294" spans="1:9" s="143" customFormat="1" ht="12.75">
      <c r="A294" s="424"/>
      <c r="B294" s="142"/>
      <c r="C294" s="144"/>
      <c r="D294" s="144"/>
      <c r="E294" s="140"/>
      <c r="F294" s="129"/>
      <c r="G294" s="145"/>
      <c r="H294" s="145"/>
      <c r="I294" s="140"/>
    </row>
    <row r="295" spans="1:9" s="143" customFormat="1" ht="12.75">
      <c r="A295" s="424"/>
      <c r="B295" s="142"/>
      <c r="C295" s="144"/>
      <c r="D295" s="144"/>
      <c r="E295" s="140"/>
      <c r="F295" s="129"/>
      <c r="G295" s="145"/>
      <c r="H295" s="145"/>
      <c r="I295" s="140"/>
    </row>
    <row r="296" spans="1:9" s="143" customFormat="1" ht="12.75">
      <c r="A296" s="424"/>
      <c r="B296" s="142"/>
      <c r="C296" s="144"/>
      <c r="D296" s="144"/>
      <c r="E296" s="140"/>
      <c r="F296" s="129"/>
      <c r="G296" s="145"/>
      <c r="H296" s="145"/>
      <c r="I296" s="140"/>
    </row>
    <row r="297" spans="1:9" s="143" customFormat="1" ht="12.75">
      <c r="A297" s="424"/>
      <c r="B297" s="142"/>
      <c r="C297" s="144"/>
      <c r="D297" s="144"/>
      <c r="E297" s="140"/>
      <c r="F297" s="129"/>
      <c r="G297" s="145"/>
      <c r="H297" s="145"/>
      <c r="I297" s="140"/>
    </row>
    <row r="298" spans="1:9" s="143" customFormat="1" ht="12.75">
      <c r="A298" s="424"/>
      <c r="B298" s="142"/>
      <c r="C298" s="144"/>
      <c r="D298" s="144"/>
      <c r="E298" s="140"/>
      <c r="F298" s="129"/>
      <c r="G298" s="145"/>
      <c r="H298" s="145"/>
      <c r="I298" s="140"/>
    </row>
    <row r="299" spans="1:9" s="143" customFormat="1" ht="12.75">
      <c r="A299" s="424"/>
      <c r="B299" s="142"/>
      <c r="C299" s="144"/>
      <c r="D299" s="144"/>
      <c r="E299" s="140"/>
      <c r="F299" s="129"/>
      <c r="G299" s="145"/>
      <c r="H299" s="145"/>
      <c r="I299" s="140"/>
    </row>
    <row r="300" spans="1:9" s="143" customFormat="1" ht="12.75">
      <c r="A300" s="424"/>
      <c r="B300" s="142"/>
      <c r="C300" s="144"/>
      <c r="D300" s="144"/>
      <c r="E300" s="140"/>
      <c r="F300" s="129"/>
      <c r="G300" s="145"/>
      <c r="H300" s="145"/>
      <c r="I300" s="140"/>
    </row>
    <row r="301" spans="1:9" s="143" customFormat="1" ht="12.75">
      <c r="A301" s="424"/>
      <c r="B301" s="142"/>
      <c r="C301" s="144"/>
      <c r="D301" s="144"/>
      <c r="E301" s="140"/>
      <c r="F301" s="129"/>
      <c r="G301" s="145"/>
      <c r="H301" s="145"/>
      <c r="I301" s="140"/>
    </row>
    <row r="302" spans="1:9" s="143" customFormat="1" ht="12.75">
      <c r="A302" s="424"/>
      <c r="B302" s="142"/>
      <c r="C302" s="144"/>
      <c r="D302" s="144"/>
      <c r="E302" s="140"/>
      <c r="F302" s="129"/>
      <c r="G302" s="145"/>
      <c r="H302" s="145"/>
      <c r="I302" s="140"/>
    </row>
    <row r="303" spans="1:9" s="143" customFormat="1" ht="12.75">
      <c r="A303" s="424"/>
      <c r="B303" s="142"/>
      <c r="C303" s="144"/>
      <c r="D303" s="144"/>
      <c r="E303" s="140"/>
      <c r="F303" s="129"/>
      <c r="G303" s="145"/>
      <c r="H303" s="145"/>
      <c r="I303" s="140"/>
    </row>
    <row r="304" spans="1:9" s="143" customFormat="1" ht="12.75">
      <c r="A304" s="424"/>
      <c r="B304" s="142"/>
      <c r="C304" s="144"/>
      <c r="D304" s="144"/>
      <c r="E304" s="140"/>
      <c r="F304" s="129"/>
      <c r="G304" s="145"/>
      <c r="H304" s="145"/>
      <c r="I304" s="140"/>
    </row>
    <row r="305" spans="1:9" s="143" customFormat="1" ht="12.75">
      <c r="A305" s="424"/>
      <c r="B305" s="142"/>
      <c r="C305" s="144"/>
      <c r="D305" s="144"/>
      <c r="E305" s="140"/>
      <c r="F305" s="129"/>
      <c r="G305" s="145"/>
      <c r="H305" s="145"/>
      <c r="I305" s="140"/>
    </row>
    <row r="306" spans="1:9" s="143" customFormat="1" ht="12.75">
      <c r="A306" s="424"/>
      <c r="B306" s="142"/>
      <c r="C306" s="144"/>
      <c r="D306" s="144"/>
      <c r="E306" s="140"/>
      <c r="F306" s="129"/>
      <c r="G306" s="145"/>
      <c r="H306" s="145"/>
      <c r="I306" s="140"/>
    </row>
    <row r="307" spans="1:9" s="143" customFormat="1" ht="12.75">
      <c r="A307" s="424"/>
      <c r="B307" s="142"/>
      <c r="C307" s="144"/>
      <c r="D307" s="144"/>
      <c r="E307" s="140"/>
      <c r="F307" s="129"/>
      <c r="G307" s="145"/>
      <c r="H307" s="145"/>
      <c r="I307" s="140"/>
    </row>
    <row r="308" spans="1:9" s="143" customFormat="1" ht="12.75">
      <c r="A308" s="424"/>
      <c r="B308" s="142"/>
      <c r="C308" s="144"/>
      <c r="D308" s="144"/>
      <c r="E308" s="140"/>
      <c r="F308" s="129"/>
      <c r="G308" s="145"/>
      <c r="H308" s="145"/>
      <c r="I308" s="140"/>
    </row>
    <row r="309" spans="1:9" s="143" customFormat="1" ht="12.75">
      <c r="A309" s="424"/>
      <c r="B309" s="142"/>
      <c r="C309" s="144"/>
      <c r="D309" s="144"/>
      <c r="E309" s="140"/>
      <c r="F309" s="129"/>
      <c r="G309" s="145"/>
      <c r="H309" s="145"/>
      <c r="I309" s="140"/>
    </row>
    <row r="310" spans="1:9" s="143" customFormat="1" ht="12.75">
      <c r="A310" s="424"/>
      <c r="B310" s="142"/>
      <c r="C310" s="144"/>
      <c r="D310" s="144"/>
      <c r="E310" s="140"/>
      <c r="F310" s="129"/>
      <c r="G310" s="145"/>
      <c r="H310" s="145"/>
      <c r="I310" s="140"/>
    </row>
    <row r="311" spans="1:9" s="143" customFormat="1" ht="12.75">
      <c r="A311" s="424"/>
      <c r="B311" s="142"/>
      <c r="C311" s="144"/>
      <c r="D311" s="144"/>
      <c r="E311" s="140"/>
      <c r="F311" s="129"/>
      <c r="G311" s="145"/>
      <c r="H311" s="145"/>
      <c r="I311" s="140"/>
    </row>
    <row r="312" spans="1:9" s="143" customFormat="1" ht="12.75">
      <c r="A312" s="424"/>
      <c r="B312" s="142"/>
      <c r="C312" s="144"/>
      <c r="D312" s="144"/>
      <c r="E312" s="140"/>
      <c r="F312" s="129"/>
      <c r="G312" s="145"/>
      <c r="H312" s="145"/>
      <c r="I312" s="140"/>
    </row>
    <row r="313" spans="1:9" s="143" customFormat="1" ht="12.75">
      <c r="A313" s="424"/>
      <c r="B313" s="142"/>
      <c r="C313" s="144"/>
      <c r="D313" s="144"/>
      <c r="E313" s="140"/>
      <c r="F313" s="129"/>
      <c r="G313" s="145"/>
      <c r="H313" s="145"/>
      <c r="I313" s="140"/>
    </row>
    <row r="314" spans="1:9" s="143" customFormat="1" ht="12.75">
      <c r="A314" s="424"/>
      <c r="B314" s="142"/>
      <c r="C314" s="144"/>
      <c r="D314" s="144"/>
      <c r="E314" s="140"/>
      <c r="F314" s="129"/>
      <c r="G314" s="145"/>
      <c r="H314" s="145"/>
      <c r="I314" s="140"/>
    </row>
    <row r="315" spans="1:9" s="143" customFormat="1" ht="12.75">
      <c r="A315" s="424"/>
      <c r="B315" s="142"/>
      <c r="C315" s="144"/>
      <c r="D315" s="144"/>
      <c r="E315" s="140"/>
      <c r="F315" s="129"/>
      <c r="G315" s="145"/>
      <c r="H315" s="145"/>
      <c r="I315" s="140"/>
    </row>
    <row r="316" spans="1:9" s="143" customFormat="1" ht="12.75">
      <c r="A316" s="424"/>
      <c r="B316" s="142"/>
      <c r="C316" s="144"/>
      <c r="D316" s="144"/>
      <c r="E316" s="140"/>
      <c r="F316" s="129"/>
      <c r="G316" s="145"/>
      <c r="H316" s="145"/>
      <c r="I316" s="140"/>
    </row>
    <row r="317" spans="1:9" s="143" customFormat="1" ht="12.75">
      <c r="A317" s="424"/>
      <c r="B317" s="142"/>
      <c r="C317" s="144"/>
      <c r="D317" s="144"/>
      <c r="E317" s="140"/>
      <c r="F317" s="129"/>
      <c r="G317" s="145"/>
      <c r="H317" s="145"/>
      <c r="I317" s="140"/>
    </row>
    <row r="318" spans="1:9" s="143" customFormat="1" ht="12.75">
      <c r="A318" s="424"/>
      <c r="B318" s="142"/>
      <c r="C318" s="144"/>
      <c r="D318" s="144"/>
      <c r="E318" s="140"/>
      <c r="F318" s="129"/>
      <c r="G318" s="145"/>
      <c r="H318" s="145"/>
      <c r="I318" s="140"/>
    </row>
    <row r="319" spans="1:9" s="143" customFormat="1" ht="12.75">
      <c r="A319" s="424"/>
      <c r="B319" s="142"/>
      <c r="C319" s="144"/>
      <c r="D319" s="144"/>
      <c r="E319" s="140"/>
      <c r="F319" s="129"/>
      <c r="G319" s="145"/>
      <c r="H319" s="145"/>
      <c r="I319" s="140"/>
    </row>
    <row r="320" spans="1:9" s="143" customFormat="1" ht="12.75">
      <c r="A320" s="424"/>
      <c r="B320" s="142"/>
      <c r="C320" s="144"/>
      <c r="D320" s="144"/>
      <c r="E320" s="140"/>
      <c r="F320" s="129"/>
      <c r="G320" s="145"/>
      <c r="H320" s="145"/>
      <c r="I320" s="140"/>
    </row>
    <row r="321" spans="1:9" s="143" customFormat="1" ht="12.75">
      <c r="A321" s="424"/>
      <c r="B321" s="142"/>
      <c r="C321" s="144"/>
      <c r="D321" s="144"/>
      <c r="E321" s="140"/>
      <c r="F321" s="129"/>
      <c r="G321" s="145"/>
      <c r="H321" s="145"/>
      <c r="I321" s="140"/>
    </row>
    <row r="322" spans="1:9" s="143" customFormat="1" ht="12.75">
      <c r="A322" s="424"/>
      <c r="B322" s="142"/>
      <c r="C322" s="144"/>
      <c r="D322" s="144"/>
      <c r="E322" s="140"/>
      <c r="F322" s="129"/>
      <c r="G322" s="145"/>
      <c r="H322" s="145"/>
      <c r="I322" s="140"/>
    </row>
    <row r="323" spans="1:9" s="143" customFormat="1" ht="12.75">
      <c r="A323" s="424"/>
      <c r="B323" s="142"/>
      <c r="C323" s="144"/>
      <c r="D323" s="144"/>
      <c r="E323" s="140"/>
      <c r="F323" s="129"/>
      <c r="G323" s="145"/>
      <c r="H323" s="145"/>
      <c r="I323" s="140"/>
    </row>
    <row r="324" spans="1:9" s="143" customFormat="1" ht="12.75">
      <c r="A324" s="424"/>
      <c r="B324" s="142"/>
      <c r="C324" s="144"/>
      <c r="D324" s="144"/>
      <c r="E324" s="140"/>
      <c r="F324" s="129"/>
      <c r="G324" s="145"/>
      <c r="H324" s="145"/>
      <c r="I324" s="140"/>
    </row>
    <row r="325" spans="1:9" s="143" customFormat="1" ht="12.75">
      <c r="A325" s="424"/>
      <c r="B325" s="142"/>
      <c r="C325" s="144"/>
      <c r="D325" s="144"/>
      <c r="E325" s="140"/>
      <c r="F325" s="129"/>
      <c r="G325" s="145"/>
      <c r="H325" s="145"/>
      <c r="I325" s="140"/>
    </row>
    <row r="326" spans="1:9" s="143" customFormat="1" ht="12.75">
      <c r="A326" s="424"/>
      <c r="B326" s="142"/>
      <c r="C326" s="144"/>
      <c r="D326" s="144"/>
      <c r="E326" s="140"/>
      <c r="F326" s="129"/>
      <c r="G326" s="145"/>
      <c r="H326" s="145"/>
      <c r="I326" s="140"/>
    </row>
    <row r="327" spans="1:9" s="143" customFormat="1" ht="12.75">
      <c r="A327" s="424"/>
      <c r="B327" s="142"/>
      <c r="C327" s="144"/>
      <c r="D327" s="144"/>
      <c r="E327" s="140"/>
      <c r="F327" s="129"/>
      <c r="G327" s="145"/>
      <c r="H327" s="145"/>
      <c r="I327" s="140"/>
    </row>
    <row r="328" spans="1:9" s="143" customFormat="1" ht="12.75">
      <c r="A328" s="424"/>
      <c r="B328" s="142"/>
      <c r="C328" s="144"/>
      <c r="D328" s="144"/>
      <c r="E328" s="140"/>
      <c r="F328" s="129"/>
      <c r="G328" s="145"/>
      <c r="H328" s="145"/>
      <c r="I328" s="140"/>
    </row>
    <row r="329" spans="1:9" s="143" customFormat="1" ht="12.75">
      <c r="A329" s="424"/>
      <c r="B329" s="142"/>
      <c r="C329" s="144"/>
      <c r="D329" s="144"/>
      <c r="E329" s="140"/>
      <c r="F329" s="129"/>
      <c r="G329" s="145"/>
      <c r="H329" s="145"/>
      <c r="I329" s="140"/>
    </row>
    <row r="330" spans="1:9" s="143" customFormat="1" ht="12.75">
      <c r="A330" s="424"/>
      <c r="B330" s="142"/>
      <c r="C330" s="144"/>
      <c r="D330" s="144"/>
      <c r="E330" s="140"/>
      <c r="F330" s="129"/>
      <c r="G330" s="145"/>
      <c r="H330" s="145"/>
      <c r="I330" s="140"/>
    </row>
    <row r="331" spans="1:9" s="143" customFormat="1" ht="12.75">
      <c r="A331" s="424"/>
      <c r="B331" s="142"/>
      <c r="C331" s="144"/>
      <c r="D331" s="144"/>
      <c r="E331" s="140"/>
      <c r="F331" s="129"/>
      <c r="G331" s="145"/>
      <c r="H331" s="145"/>
      <c r="I331" s="140"/>
    </row>
    <row r="332" spans="1:9" s="143" customFormat="1" ht="12.75">
      <c r="A332" s="424"/>
      <c r="B332" s="142"/>
      <c r="C332" s="144"/>
      <c r="D332" s="144"/>
      <c r="E332" s="140"/>
      <c r="F332" s="129"/>
      <c r="G332" s="145"/>
      <c r="H332" s="145"/>
      <c r="I332" s="140"/>
    </row>
    <row r="333" spans="1:9" s="143" customFormat="1" ht="12.75">
      <c r="A333" s="424"/>
      <c r="B333" s="142"/>
      <c r="C333" s="144"/>
      <c r="D333" s="144"/>
      <c r="E333" s="140"/>
      <c r="F333" s="129"/>
      <c r="G333" s="145"/>
      <c r="H333" s="145"/>
      <c r="I333" s="140"/>
    </row>
    <row r="334" spans="1:9" s="143" customFormat="1" ht="12.75">
      <c r="A334" s="424"/>
      <c r="B334" s="142"/>
      <c r="C334" s="144"/>
      <c r="D334" s="144"/>
      <c r="E334" s="140"/>
      <c r="F334" s="129"/>
      <c r="G334" s="145"/>
      <c r="H334" s="145"/>
      <c r="I334" s="140"/>
    </row>
    <row r="335" spans="1:9" s="143" customFormat="1" ht="12.75">
      <c r="A335" s="424"/>
      <c r="B335" s="142"/>
      <c r="C335" s="144"/>
      <c r="D335" s="144"/>
      <c r="E335" s="140"/>
      <c r="F335" s="129"/>
      <c r="G335" s="145"/>
      <c r="H335" s="145"/>
      <c r="I335" s="140"/>
    </row>
    <row r="336" spans="1:9" s="143" customFormat="1" ht="12.75">
      <c r="A336" s="424"/>
      <c r="B336" s="142"/>
      <c r="C336" s="144"/>
      <c r="D336" s="144"/>
      <c r="E336" s="140"/>
      <c r="F336" s="129"/>
      <c r="G336" s="145"/>
      <c r="H336" s="145"/>
      <c r="I336" s="140"/>
    </row>
    <row r="337" spans="1:9" s="143" customFormat="1" ht="12.75">
      <c r="A337" s="424"/>
      <c r="B337" s="142"/>
      <c r="C337" s="144"/>
      <c r="D337" s="144"/>
      <c r="E337" s="140"/>
      <c r="F337" s="129"/>
      <c r="G337" s="145"/>
      <c r="H337" s="145"/>
      <c r="I337" s="140"/>
    </row>
    <row r="338" spans="1:9" s="143" customFormat="1" ht="12.75">
      <c r="A338" s="424"/>
      <c r="B338" s="142"/>
      <c r="C338" s="144"/>
      <c r="D338" s="144"/>
      <c r="E338" s="140"/>
      <c r="F338" s="129"/>
      <c r="G338" s="145"/>
      <c r="H338" s="145"/>
      <c r="I338" s="140"/>
    </row>
    <row r="339" spans="1:9" s="143" customFormat="1" ht="12.75">
      <c r="A339" s="424"/>
      <c r="B339" s="142"/>
      <c r="C339" s="144"/>
      <c r="D339" s="144"/>
      <c r="E339" s="140"/>
      <c r="F339" s="129"/>
      <c r="G339" s="145"/>
      <c r="H339" s="145"/>
      <c r="I339" s="140"/>
    </row>
    <row r="340" spans="1:9" s="143" customFormat="1" ht="12.75">
      <c r="A340" s="424"/>
      <c r="B340" s="142"/>
      <c r="C340" s="144"/>
      <c r="D340" s="144"/>
      <c r="E340" s="140"/>
      <c r="F340" s="129"/>
      <c r="G340" s="145"/>
      <c r="H340" s="145"/>
      <c r="I340" s="140"/>
    </row>
    <row r="341" spans="1:9" s="143" customFormat="1" ht="12.75">
      <c r="A341" s="424"/>
      <c r="B341" s="142"/>
      <c r="C341" s="144"/>
      <c r="D341" s="144"/>
      <c r="E341" s="140"/>
      <c r="F341" s="129"/>
      <c r="G341" s="145"/>
      <c r="H341" s="145"/>
      <c r="I341" s="140"/>
    </row>
    <row r="342" spans="1:9" s="143" customFormat="1" ht="12.75">
      <c r="A342" s="424"/>
      <c r="B342" s="142"/>
      <c r="C342" s="144"/>
      <c r="D342" s="144"/>
      <c r="E342" s="140"/>
      <c r="F342" s="129"/>
      <c r="G342" s="145"/>
      <c r="H342" s="145"/>
      <c r="I342" s="140"/>
    </row>
    <row r="343" spans="1:9" s="143" customFormat="1" ht="12.75">
      <c r="A343" s="424"/>
      <c r="B343" s="142"/>
      <c r="C343" s="144"/>
      <c r="D343" s="144"/>
      <c r="E343" s="140"/>
      <c r="F343" s="129"/>
      <c r="G343" s="145"/>
      <c r="H343" s="145"/>
      <c r="I343" s="140"/>
    </row>
    <row r="344" spans="1:9" s="143" customFormat="1" ht="12.75">
      <c r="A344" s="424"/>
      <c r="B344" s="142"/>
      <c r="C344" s="144"/>
      <c r="D344" s="144"/>
      <c r="E344" s="140"/>
      <c r="F344" s="129"/>
      <c r="G344" s="145"/>
      <c r="H344" s="145"/>
      <c r="I344" s="140"/>
    </row>
    <row r="345" spans="1:9" s="143" customFormat="1" ht="12.75">
      <c r="A345" s="424"/>
      <c r="B345" s="142"/>
      <c r="C345" s="144"/>
      <c r="D345" s="144"/>
      <c r="E345" s="140"/>
      <c r="F345" s="129"/>
      <c r="G345" s="145"/>
      <c r="H345" s="145"/>
      <c r="I345" s="140"/>
    </row>
    <row r="346" spans="1:9" s="143" customFormat="1" ht="12.75">
      <c r="A346" s="424"/>
      <c r="B346" s="142"/>
      <c r="C346" s="144"/>
      <c r="D346" s="144"/>
      <c r="E346" s="140"/>
      <c r="F346" s="129"/>
      <c r="G346" s="145"/>
      <c r="H346" s="145"/>
      <c r="I346" s="140"/>
    </row>
    <row r="347" spans="1:9" s="143" customFormat="1" ht="12.75">
      <c r="A347" s="424"/>
      <c r="B347" s="142"/>
      <c r="C347" s="144"/>
      <c r="D347" s="144"/>
      <c r="E347" s="140"/>
      <c r="F347" s="129"/>
      <c r="G347" s="145"/>
      <c r="H347" s="145"/>
      <c r="I347" s="140"/>
    </row>
    <row r="348" spans="1:9" s="143" customFormat="1" ht="12.75">
      <c r="A348" s="424"/>
      <c r="B348" s="142"/>
      <c r="C348" s="144"/>
      <c r="D348" s="144"/>
      <c r="E348" s="140"/>
      <c r="F348" s="129"/>
      <c r="G348" s="145"/>
      <c r="H348" s="145"/>
      <c r="I348" s="140"/>
    </row>
    <row r="349" spans="1:9" s="143" customFormat="1" ht="12.75">
      <c r="A349" s="424"/>
      <c r="B349" s="142"/>
      <c r="C349" s="144"/>
      <c r="D349" s="144"/>
      <c r="E349" s="140"/>
      <c r="F349" s="129"/>
      <c r="G349" s="145"/>
      <c r="H349" s="145"/>
      <c r="I349" s="140"/>
    </row>
    <row r="350" spans="1:9" s="143" customFormat="1" ht="12.75">
      <c r="A350" s="424"/>
      <c r="B350" s="142"/>
      <c r="C350" s="144"/>
      <c r="D350" s="144"/>
      <c r="E350" s="140"/>
      <c r="F350" s="129"/>
      <c r="G350" s="145"/>
      <c r="H350" s="145"/>
      <c r="I350" s="140"/>
    </row>
    <row r="351" spans="1:9" s="143" customFormat="1" ht="12.75">
      <c r="A351" s="424"/>
      <c r="B351" s="142"/>
      <c r="C351" s="144"/>
      <c r="D351" s="144"/>
      <c r="E351" s="140"/>
      <c r="F351" s="129"/>
      <c r="G351" s="145"/>
      <c r="H351" s="145"/>
      <c r="I351" s="140"/>
    </row>
    <row r="352" spans="1:9" s="143" customFormat="1" ht="12.75">
      <c r="A352" s="424"/>
      <c r="B352" s="142"/>
      <c r="C352" s="144"/>
      <c r="D352" s="144"/>
      <c r="E352" s="140"/>
      <c r="F352" s="129"/>
      <c r="G352" s="145"/>
      <c r="H352" s="145"/>
      <c r="I352" s="140"/>
    </row>
    <row r="353" spans="1:9" s="143" customFormat="1" ht="12.75">
      <c r="A353" s="424"/>
      <c r="B353" s="142"/>
      <c r="C353" s="144"/>
      <c r="D353" s="144"/>
      <c r="E353" s="140"/>
      <c r="F353" s="129"/>
      <c r="G353" s="145"/>
      <c r="H353" s="145"/>
      <c r="I353" s="140"/>
    </row>
    <row r="354" spans="1:9" s="143" customFormat="1" ht="12.75">
      <c r="A354" s="424"/>
      <c r="B354" s="142"/>
      <c r="C354" s="144"/>
      <c r="D354" s="144"/>
      <c r="E354" s="140"/>
      <c r="F354" s="129"/>
      <c r="G354" s="145"/>
      <c r="H354" s="145"/>
      <c r="I354" s="140"/>
    </row>
    <row r="355" spans="1:9" s="143" customFormat="1" ht="12.75">
      <c r="A355" s="424"/>
      <c r="B355" s="142"/>
      <c r="C355" s="144"/>
      <c r="D355" s="144"/>
      <c r="E355" s="140"/>
      <c r="F355" s="129"/>
      <c r="G355" s="145"/>
      <c r="H355" s="145"/>
      <c r="I355" s="140"/>
    </row>
    <row r="356" spans="1:9" s="143" customFormat="1" ht="12.75">
      <c r="A356" s="424"/>
      <c r="B356" s="142"/>
      <c r="C356" s="144"/>
      <c r="D356" s="144"/>
      <c r="E356" s="140"/>
      <c r="F356" s="129"/>
      <c r="G356" s="145"/>
      <c r="H356" s="145"/>
      <c r="I356" s="140"/>
    </row>
    <row r="357" spans="1:9" s="143" customFormat="1" ht="12.75">
      <c r="A357" s="424"/>
      <c r="B357" s="142"/>
      <c r="C357" s="144"/>
      <c r="D357" s="144"/>
      <c r="E357" s="140"/>
      <c r="F357" s="129"/>
      <c r="G357" s="145"/>
      <c r="H357" s="145"/>
      <c r="I357" s="140"/>
    </row>
    <row r="358" spans="1:9" s="143" customFormat="1" ht="12.75">
      <c r="A358" s="424"/>
      <c r="B358" s="142"/>
      <c r="C358" s="144"/>
      <c r="D358" s="144"/>
      <c r="E358" s="140"/>
      <c r="F358" s="129"/>
      <c r="G358" s="145"/>
      <c r="H358" s="145"/>
      <c r="I358" s="140"/>
    </row>
    <row r="359" spans="1:9" s="143" customFormat="1" ht="12.75">
      <c r="A359" s="424"/>
      <c r="B359" s="142"/>
      <c r="C359" s="144"/>
      <c r="D359" s="144"/>
      <c r="E359" s="140"/>
      <c r="F359" s="129"/>
      <c r="G359" s="145"/>
      <c r="H359" s="145"/>
      <c r="I359" s="140"/>
    </row>
    <row r="360" spans="1:9" s="143" customFormat="1" ht="12.75">
      <c r="A360" s="424"/>
      <c r="B360" s="142"/>
      <c r="C360" s="144"/>
      <c r="D360" s="144"/>
      <c r="E360" s="140"/>
      <c r="F360" s="129"/>
      <c r="G360" s="145"/>
      <c r="H360" s="145"/>
      <c r="I360" s="140"/>
    </row>
    <row r="361" spans="1:9" s="143" customFormat="1" ht="12.75">
      <c r="A361" s="424"/>
      <c r="B361" s="142"/>
      <c r="C361" s="144"/>
      <c r="D361" s="144"/>
      <c r="E361" s="140"/>
      <c r="F361" s="129"/>
      <c r="G361" s="145"/>
      <c r="H361" s="145"/>
      <c r="I361" s="140"/>
    </row>
    <row r="362" spans="1:9" s="143" customFormat="1" ht="12.75">
      <c r="A362" s="424"/>
      <c r="B362" s="142"/>
      <c r="C362" s="144"/>
      <c r="D362" s="144"/>
      <c r="E362" s="140"/>
      <c r="F362" s="129"/>
      <c r="G362" s="145"/>
      <c r="H362" s="145"/>
      <c r="I362" s="140"/>
    </row>
    <row r="363" spans="1:9" s="143" customFormat="1" ht="12.75">
      <c r="A363" s="424"/>
      <c r="B363" s="142"/>
      <c r="C363" s="144"/>
      <c r="D363" s="144"/>
      <c r="E363" s="140"/>
      <c r="F363" s="129"/>
      <c r="G363" s="145"/>
      <c r="H363" s="145"/>
      <c r="I363" s="140"/>
    </row>
    <row r="364" spans="1:9" s="143" customFormat="1" ht="12.75">
      <c r="A364" s="424"/>
      <c r="B364" s="142"/>
      <c r="C364" s="144"/>
      <c r="D364" s="144"/>
      <c r="E364" s="140"/>
      <c r="F364" s="129"/>
      <c r="G364" s="145"/>
      <c r="H364" s="145"/>
      <c r="I364" s="140"/>
    </row>
    <row r="365" spans="1:9" s="143" customFormat="1" ht="12.75">
      <c r="A365" s="424"/>
      <c r="B365" s="142"/>
      <c r="C365" s="144"/>
      <c r="D365" s="144"/>
      <c r="E365" s="140"/>
      <c r="F365" s="129"/>
      <c r="G365" s="145"/>
      <c r="H365" s="145"/>
      <c r="I365" s="140"/>
    </row>
    <row r="366" spans="1:9" s="143" customFormat="1" ht="12.75">
      <c r="A366" s="424"/>
      <c r="B366" s="142"/>
      <c r="C366" s="144"/>
      <c r="D366" s="144"/>
      <c r="E366" s="140"/>
      <c r="F366" s="129"/>
      <c r="G366" s="145"/>
      <c r="H366" s="145"/>
      <c r="I366" s="140"/>
    </row>
    <row r="367" spans="1:9" s="143" customFormat="1" ht="12.75">
      <c r="A367" s="424"/>
      <c r="B367" s="142"/>
      <c r="C367" s="144"/>
      <c r="D367" s="144"/>
      <c r="E367" s="140"/>
      <c r="F367" s="129"/>
      <c r="G367" s="145"/>
      <c r="H367" s="145"/>
      <c r="I367" s="140"/>
    </row>
    <row r="368" spans="1:9" s="143" customFormat="1" ht="12.75">
      <c r="A368" s="424"/>
      <c r="B368" s="142"/>
      <c r="C368" s="144"/>
      <c r="D368" s="144"/>
      <c r="E368" s="140"/>
      <c r="F368" s="129"/>
      <c r="G368" s="145"/>
      <c r="H368" s="145"/>
      <c r="I368" s="140"/>
    </row>
    <row r="369" spans="1:9" s="143" customFormat="1" ht="12.75">
      <c r="A369" s="424"/>
      <c r="B369" s="142"/>
      <c r="C369" s="144"/>
      <c r="D369" s="144"/>
      <c r="E369" s="140"/>
      <c r="F369" s="129"/>
      <c r="G369" s="145"/>
      <c r="H369" s="145"/>
      <c r="I369" s="140"/>
    </row>
    <row r="370" spans="1:9" s="143" customFormat="1" ht="12.75">
      <c r="A370" s="424"/>
      <c r="B370" s="142"/>
      <c r="C370" s="144"/>
      <c r="D370" s="144"/>
      <c r="E370" s="140"/>
      <c r="F370" s="129"/>
      <c r="G370" s="145"/>
      <c r="H370" s="145"/>
      <c r="I370" s="140"/>
    </row>
    <row r="371" spans="1:9" s="143" customFormat="1" ht="12.75">
      <c r="A371" s="424"/>
      <c r="B371" s="142"/>
      <c r="C371" s="144"/>
      <c r="D371" s="144"/>
      <c r="E371" s="140"/>
      <c r="F371" s="129"/>
      <c r="G371" s="145"/>
      <c r="H371" s="145"/>
      <c r="I371" s="140"/>
    </row>
    <row r="372" spans="1:9" s="143" customFormat="1" ht="12.75">
      <c r="A372" s="424"/>
      <c r="B372" s="142"/>
      <c r="C372" s="144"/>
      <c r="D372" s="144"/>
      <c r="E372" s="140"/>
      <c r="F372" s="129"/>
      <c r="G372" s="145"/>
      <c r="H372" s="145"/>
      <c r="I372" s="140"/>
    </row>
    <row r="373" spans="1:9" s="143" customFormat="1" ht="12.75">
      <c r="A373" s="424"/>
      <c r="B373" s="142"/>
      <c r="C373" s="144"/>
      <c r="D373" s="144"/>
      <c r="E373" s="140"/>
      <c r="F373" s="129"/>
      <c r="G373" s="145"/>
      <c r="H373" s="145"/>
      <c r="I373" s="140"/>
    </row>
    <row r="374" spans="1:9" s="143" customFormat="1" ht="12.75">
      <c r="A374" s="424"/>
      <c r="B374" s="142"/>
      <c r="C374" s="144"/>
      <c r="D374" s="144"/>
      <c r="E374" s="140"/>
      <c r="F374" s="129"/>
      <c r="G374" s="145"/>
      <c r="H374" s="145"/>
      <c r="I374" s="140"/>
    </row>
    <row r="375" spans="1:9" s="143" customFormat="1" ht="12.75">
      <c r="A375" s="424"/>
      <c r="B375" s="142"/>
      <c r="C375" s="144"/>
      <c r="D375" s="144"/>
      <c r="E375" s="140"/>
      <c r="F375" s="129"/>
      <c r="G375" s="145"/>
      <c r="H375" s="145"/>
      <c r="I375" s="140"/>
    </row>
    <row r="376" spans="1:9" s="143" customFormat="1" ht="12.75">
      <c r="A376" s="424"/>
      <c r="B376" s="142"/>
      <c r="C376" s="144"/>
      <c r="D376" s="144"/>
      <c r="E376" s="140"/>
      <c r="F376" s="129"/>
      <c r="G376" s="145"/>
      <c r="H376" s="145"/>
      <c r="I376" s="140"/>
    </row>
    <row r="377" spans="1:9" s="143" customFormat="1" ht="12.75">
      <c r="A377" s="424"/>
      <c r="B377" s="142"/>
      <c r="C377" s="144"/>
      <c r="D377" s="144"/>
      <c r="E377" s="140"/>
      <c r="F377" s="129"/>
      <c r="G377" s="145"/>
      <c r="H377" s="145"/>
      <c r="I377" s="140"/>
    </row>
    <row r="378" spans="1:9" s="143" customFormat="1" ht="12.75">
      <c r="A378" s="424"/>
      <c r="B378" s="142"/>
      <c r="C378" s="144"/>
      <c r="D378" s="144"/>
      <c r="E378" s="140"/>
      <c r="F378" s="129"/>
      <c r="G378" s="145"/>
      <c r="H378" s="145"/>
      <c r="I378" s="140"/>
    </row>
    <row r="379" spans="1:9" s="143" customFormat="1" ht="12.75">
      <c r="A379" s="424"/>
      <c r="B379" s="142"/>
      <c r="C379" s="144"/>
      <c r="D379" s="144"/>
      <c r="E379" s="140"/>
      <c r="F379" s="129"/>
      <c r="G379" s="145"/>
      <c r="H379" s="145"/>
      <c r="I379" s="140"/>
    </row>
    <row r="380" spans="1:9" s="143" customFormat="1" ht="12.75">
      <c r="A380" s="424"/>
      <c r="B380" s="142"/>
      <c r="C380" s="144"/>
      <c r="D380" s="144"/>
      <c r="E380" s="140"/>
      <c r="F380" s="129"/>
      <c r="G380" s="145"/>
      <c r="H380" s="145"/>
      <c r="I380" s="140"/>
    </row>
    <row r="381" spans="1:9" s="143" customFormat="1" ht="12.75">
      <c r="A381" s="424"/>
      <c r="B381" s="142"/>
      <c r="C381" s="144"/>
      <c r="D381" s="144"/>
      <c r="E381" s="140"/>
      <c r="F381" s="129"/>
      <c r="G381" s="145"/>
      <c r="H381" s="145"/>
      <c r="I381" s="140"/>
    </row>
    <row r="382" spans="1:9" s="143" customFormat="1" ht="12.75">
      <c r="A382" s="424"/>
      <c r="B382" s="142"/>
      <c r="C382" s="144"/>
      <c r="D382" s="144"/>
      <c r="E382" s="140"/>
      <c r="F382" s="129"/>
      <c r="G382" s="145"/>
      <c r="H382" s="145"/>
      <c r="I382" s="140"/>
    </row>
    <row r="383" spans="1:9" s="143" customFormat="1" ht="12.75">
      <c r="A383" s="424"/>
      <c r="B383" s="142"/>
      <c r="C383" s="144"/>
      <c r="D383" s="144"/>
      <c r="E383" s="140"/>
      <c r="F383" s="129"/>
      <c r="G383" s="145"/>
      <c r="H383" s="145"/>
      <c r="I383" s="140"/>
    </row>
    <row r="384" spans="1:9" s="143" customFormat="1" ht="12.75">
      <c r="A384" s="424"/>
      <c r="B384" s="142"/>
      <c r="C384" s="144"/>
      <c r="D384" s="144"/>
      <c r="E384" s="140"/>
      <c r="F384" s="129"/>
      <c r="G384" s="145"/>
      <c r="H384" s="145"/>
      <c r="I384" s="140"/>
    </row>
    <row r="385" spans="1:9" s="143" customFormat="1" ht="12.75">
      <c r="A385" s="424"/>
      <c r="B385" s="142"/>
      <c r="C385" s="144"/>
      <c r="D385" s="144"/>
      <c r="E385" s="140"/>
      <c r="F385" s="129"/>
      <c r="G385" s="145"/>
      <c r="H385" s="145"/>
      <c r="I385" s="140"/>
    </row>
    <row r="386" spans="1:9" s="143" customFormat="1" ht="12.75">
      <c r="A386" s="424"/>
      <c r="B386" s="142"/>
      <c r="C386" s="144"/>
      <c r="D386" s="144"/>
      <c r="E386" s="140"/>
      <c r="F386" s="129"/>
      <c r="G386" s="145"/>
      <c r="H386" s="145"/>
      <c r="I386" s="140"/>
    </row>
    <row r="387" spans="1:9" s="143" customFormat="1" ht="12.75">
      <c r="A387" s="424"/>
      <c r="B387" s="142"/>
      <c r="C387" s="144"/>
      <c r="D387" s="144"/>
      <c r="E387" s="140"/>
      <c r="F387" s="129"/>
      <c r="G387" s="145"/>
      <c r="H387" s="145"/>
      <c r="I387" s="140"/>
    </row>
    <row r="388" spans="1:9" s="143" customFormat="1" ht="12.75">
      <c r="A388" s="424"/>
      <c r="B388" s="142"/>
      <c r="C388" s="144"/>
      <c r="D388" s="144"/>
      <c r="E388" s="140"/>
      <c r="F388" s="129"/>
      <c r="G388" s="145"/>
      <c r="H388" s="145"/>
      <c r="I388" s="140"/>
    </row>
    <row r="389" spans="1:9" s="143" customFormat="1" ht="12.75">
      <c r="A389" s="424"/>
      <c r="B389" s="142"/>
      <c r="C389" s="144"/>
      <c r="D389" s="144"/>
      <c r="E389" s="140"/>
      <c r="F389" s="129"/>
      <c r="G389" s="145"/>
      <c r="H389" s="145"/>
      <c r="I389" s="140"/>
    </row>
    <row r="390" spans="1:9" s="143" customFormat="1" ht="12.75">
      <c r="A390" s="424"/>
      <c r="B390" s="142"/>
      <c r="C390" s="144"/>
      <c r="D390" s="144"/>
      <c r="E390" s="140"/>
      <c r="F390" s="129"/>
      <c r="G390" s="145"/>
      <c r="H390" s="145"/>
      <c r="I390" s="140"/>
    </row>
    <row r="391" spans="1:9" s="143" customFormat="1" ht="12.75">
      <c r="A391" s="424"/>
      <c r="B391" s="142"/>
      <c r="C391" s="144"/>
      <c r="D391" s="144"/>
      <c r="E391" s="140"/>
      <c r="F391" s="129"/>
      <c r="G391" s="145"/>
      <c r="H391" s="145"/>
      <c r="I391" s="140"/>
    </row>
    <row r="392" spans="1:9" s="143" customFormat="1" ht="12.75">
      <c r="A392" s="424"/>
      <c r="B392" s="142"/>
      <c r="C392" s="144"/>
      <c r="D392" s="144"/>
      <c r="E392" s="140"/>
      <c r="F392" s="129"/>
      <c r="G392" s="145"/>
      <c r="H392" s="145"/>
      <c r="I392" s="140"/>
    </row>
    <row r="393" spans="1:9" s="143" customFormat="1" ht="12.75">
      <c r="A393" s="424"/>
      <c r="B393" s="142"/>
      <c r="C393" s="144"/>
      <c r="D393" s="144"/>
      <c r="E393" s="140"/>
      <c r="F393" s="129"/>
      <c r="G393" s="145"/>
      <c r="H393" s="145"/>
      <c r="I393" s="140"/>
    </row>
    <row r="394" spans="1:9" s="143" customFormat="1" ht="12.75">
      <c r="A394" s="424"/>
      <c r="B394" s="142"/>
      <c r="C394" s="144"/>
      <c r="D394" s="144"/>
      <c r="E394" s="140"/>
      <c r="F394" s="129"/>
      <c r="G394" s="145"/>
      <c r="H394" s="145"/>
      <c r="I394" s="140"/>
    </row>
    <row r="395" spans="1:9" s="143" customFormat="1" ht="12.75">
      <c r="A395" s="424"/>
      <c r="B395" s="142"/>
      <c r="C395" s="144"/>
      <c r="D395" s="144"/>
      <c r="E395" s="140"/>
      <c r="F395" s="129"/>
      <c r="G395" s="145"/>
      <c r="H395" s="145"/>
      <c r="I395" s="140"/>
    </row>
    <row r="396" spans="1:9" s="143" customFormat="1" ht="12.75">
      <c r="A396" s="424"/>
      <c r="B396" s="142"/>
      <c r="C396" s="144"/>
      <c r="D396" s="144"/>
      <c r="E396" s="140"/>
      <c r="F396" s="129"/>
      <c r="G396" s="145"/>
      <c r="H396" s="145"/>
      <c r="I396" s="140"/>
    </row>
    <row r="397" spans="1:9" s="143" customFormat="1" ht="12.75">
      <c r="A397" s="424"/>
      <c r="B397" s="142"/>
      <c r="C397" s="144"/>
      <c r="D397" s="144"/>
      <c r="E397" s="140"/>
      <c r="F397" s="129"/>
      <c r="G397" s="145"/>
      <c r="H397" s="145"/>
      <c r="I397" s="140"/>
    </row>
    <row r="398" spans="1:9" s="143" customFormat="1" ht="12.75">
      <c r="A398" s="424"/>
      <c r="B398" s="142"/>
      <c r="C398" s="144"/>
      <c r="D398" s="144"/>
      <c r="E398" s="140"/>
      <c r="F398" s="129"/>
      <c r="G398" s="145"/>
      <c r="H398" s="145"/>
      <c r="I398" s="140"/>
    </row>
    <row r="399" spans="1:9" s="143" customFormat="1" ht="12.75">
      <c r="A399" s="424"/>
      <c r="B399" s="142"/>
      <c r="C399" s="144"/>
      <c r="D399" s="144"/>
      <c r="E399" s="140"/>
      <c r="F399" s="129"/>
      <c r="G399" s="145"/>
      <c r="H399" s="145"/>
      <c r="I399" s="140"/>
    </row>
    <row r="400" spans="1:9" s="143" customFormat="1" ht="12.75">
      <c r="A400" s="424"/>
      <c r="B400" s="142"/>
      <c r="C400" s="144"/>
      <c r="D400" s="144"/>
      <c r="E400" s="140"/>
      <c r="F400" s="129"/>
      <c r="G400" s="145"/>
      <c r="H400" s="145"/>
      <c r="I400" s="140"/>
    </row>
    <row r="401" spans="1:9" s="143" customFormat="1" ht="12.75">
      <c r="A401" s="424"/>
      <c r="B401" s="142"/>
      <c r="C401" s="144"/>
      <c r="D401" s="144"/>
      <c r="E401" s="140"/>
      <c r="F401" s="129"/>
      <c r="G401" s="145"/>
      <c r="H401" s="145"/>
      <c r="I401" s="140"/>
    </row>
    <row r="402" spans="1:9" s="143" customFormat="1" ht="12.75">
      <c r="A402" s="424"/>
      <c r="B402" s="142"/>
      <c r="C402" s="144"/>
      <c r="D402" s="144"/>
      <c r="E402" s="140"/>
      <c r="F402" s="129"/>
      <c r="G402" s="145"/>
      <c r="H402" s="145"/>
      <c r="I402" s="140"/>
    </row>
    <row r="403" spans="1:9" s="143" customFormat="1" ht="12.75">
      <c r="A403" s="424"/>
      <c r="B403" s="142"/>
      <c r="C403" s="144"/>
      <c r="D403" s="144"/>
      <c r="E403" s="140"/>
      <c r="F403" s="129"/>
      <c r="G403" s="145"/>
      <c r="H403" s="145"/>
      <c r="I403" s="140"/>
    </row>
    <row r="404" spans="1:9" s="143" customFormat="1" ht="12.75">
      <c r="A404" s="424"/>
      <c r="B404" s="142"/>
      <c r="C404" s="144"/>
      <c r="D404" s="144"/>
      <c r="E404" s="140"/>
      <c r="F404" s="129"/>
      <c r="G404" s="145"/>
      <c r="H404" s="145"/>
      <c r="I404" s="140"/>
    </row>
    <row r="405" spans="1:9" s="143" customFormat="1" ht="12.75">
      <c r="A405" s="424"/>
      <c r="B405" s="142"/>
      <c r="C405" s="144"/>
      <c r="D405" s="144"/>
      <c r="E405" s="140"/>
      <c r="F405" s="129"/>
      <c r="G405" s="145"/>
      <c r="H405" s="145"/>
      <c r="I405" s="140"/>
    </row>
    <row r="406" spans="1:9" s="143" customFormat="1" ht="12.75">
      <c r="A406" s="424"/>
      <c r="B406" s="142"/>
      <c r="C406" s="144"/>
      <c r="D406" s="144"/>
      <c r="E406" s="140"/>
      <c r="F406" s="129"/>
      <c r="G406" s="145"/>
      <c r="H406" s="145"/>
      <c r="I406" s="140"/>
    </row>
    <row r="407" spans="1:9" s="143" customFormat="1" ht="12.75">
      <c r="A407" s="424"/>
      <c r="B407" s="142"/>
      <c r="C407" s="144"/>
      <c r="D407" s="144"/>
      <c r="E407" s="140"/>
      <c r="F407" s="129"/>
      <c r="G407" s="145"/>
      <c r="H407" s="145"/>
      <c r="I407" s="140"/>
    </row>
    <row r="408" spans="1:9" s="143" customFormat="1" ht="12.75">
      <c r="A408" s="424"/>
      <c r="B408" s="142"/>
      <c r="C408" s="144"/>
      <c r="D408" s="144"/>
      <c r="E408" s="140"/>
      <c r="F408" s="129"/>
      <c r="G408" s="145"/>
      <c r="H408" s="145"/>
      <c r="I408" s="140"/>
    </row>
    <row r="409" spans="1:9" s="143" customFormat="1" ht="12.75">
      <c r="A409" s="424"/>
      <c r="B409" s="142"/>
      <c r="C409" s="144"/>
      <c r="D409" s="144"/>
      <c r="E409" s="140"/>
      <c r="F409" s="129"/>
      <c r="G409" s="145"/>
      <c r="H409" s="145"/>
      <c r="I409" s="140"/>
    </row>
    <row r="410" spans="1:9" s="143" customFormat="1" ht="12.75">
      <c r="A410" s="424"/>
      <c r="B410" s="142"/>
      <c r="C410" s="144"/>
      <c r="D410" s="144"/>
      <c r="E410" s="140"/>
      <c r="F410" s="129"/>
      <c r="G410" s="145"/>
      <c r="H410" s="145"/>
      <c r="I410" s="140"/>
    </row>
    <row r="411" spans="1:9" s="143" customFormat="1" ht="12.75">
      <c r="A411" s="424"/>
      <c r="B411" s="142"/>
      <c r="C411" s="144"/>
      <c r="D411" s="144"/>
      <c r="E411" s="140"/>
      <c r="F411" s="129"/>
      <c r="G411" s="145"/>
      <c r="H411" s="145"/>
      <c r="I411" s="140"/>
    </row>
    <row r="412" spans="1:9" s="143" customFormat="1" ht="12.75">
      <c r="A412" s="424"/>
      <c r="B412" s="142"/>
      <c r="C412" s="144"/>
      <c r="D412" s="144"/>
      <c r="E412" s="140"/>
      <c r="F412" s="129"/>
      <c r="G412" s="145"/>
      <c r="H412" s="145"/>
      <c r="I412" s="140"/>
    </row>
    <row r="413" spans="1:9" s="143" customFormat="1" ht="12.75">
      <c r="A413" s="424"/>
      <c r="B413" s="142"/>
      <c r="C413" s="144"/>
      <c r="D413" s="144"/>
      <c r="E413" s="140"/>
      <c r="F413" s="129"/>
      <c r="G413" s="145"/>
      <c r="H413" s="145"/>
      <c r="I413" s="140"/>
    </row>
    <row r="414" spans="1:9" s="143" customFormat="1" ht="12.75">
      <c r="A414" s="424"/>
      <c r="B414" s="142"/>
      <c r="C414" s="144"/>
      <c r="D414" s="144"/>
      <c r="E414" s="140"/>
      <c r="F414" s="129"/>
      <c r="G414" s="145"/>
      <c r="H414" s="145"/>
      <c r="I414" s="140"/>
    </row>
    <row r="415" spans="1:9" s="143" customFormat="1" ht="12.75">
      <c r="A415" s="424"/>
      <c r="B415" s="142"/>
      <c r="C415" s="144"/>
      <c r="D415" s="144"/>
      <c r="E415" s="140"/>
      <c r="F415" s="129"/>
      <c r="G415" s="145"/>
      <c r="H415" s="145"/>
      <c r="I415" s="140"/>
    </row>
    <row r="416" spans="1:9" s="143" customFormat="1" ht="12.75">
      <c r="A416" s="424"/>
      <c r="B416" s="142"/>
      <c r="C416" s="144"/>
      <c r="D416" s="144"/>
      <c r="E416" s="140"/>
      <c r="F416" s="129"/>
      <c r="G416" s="145"/>
      <c r="H416" s="145"/>
      <c r="I416" s="140"/>
    </row>
    <row r="417" spans="1:9" s="143" customFormat="1" ht="12.75">
      <c r="A417" s="424"/>
      <c r="B417" s="142"/>
      <c r="C417" s="144"/>
      <c r="D417" s="144"/>
      <c r="E417" s="140"/>
      <c r="F417" s="129"/>
      <c r="G417" s="145"/>
      <c r="H417" s="145"/>
      <c r="I417" s="140"/>
    </row>
    <row r="418" spans="1:9" s="143" customFormat="1" ht="12.75">
      <c r="A418" s="424"/>
      <c r="B418" s="142"/>
      <c r="C418" s="144"/>
      <c r="D418" s="144"/>
      <c r="E418" s="140"/>
      <c r="F418" s="129"/>
      <c r="G418" s="145"/>
      <c r="H418" s="145"/>
      <c r="I418" s="140"/>
    </row>
    <row r="419" spans="1:9" s="143" customFormat="1" ht="12.75">
      <c r="A419" s="424"/>
      <c r="B419" s="142"/>
      <c r="C419" s="144"/>
      <c r="D419" s="144"/>
      <c r="E419" s="140"/>
      <c r="F419" s="129"/>
      <c r="G419" s="145"/>
      <c r="H419" s="145"/>
      <c r="I419" s="140"/>
    </row>
    <row r="420" spans="1:9" s="143" customFormat="1" ht="12.75">
      <c r="A420" s="424"/>
      <c r="B420" s="142"/>
      <c r="C420" s="144"/>
      <c r="D420" s="144"/>
      <c r="E420" s="140"/>
      <c r="F420" s="129"/>
      <c r="G420" s="145"/>
      <c r="H420" s="145"/>
      <c r="I420" s="140"/>
    </row>
    <row r="421" spans="1:9" s="143" customFormat="1" ht="12.75">
      <c r="A421" s="424"/>
      <c r="B421" s="142"/>
      <c r="C421" s="144"/>
      <c r="D421" s="144"/>
      <c r="E421" s="140"/>
      <c r="F421" s="129"/>
      <c r="G421" s="145"/>
      <c r="H421" s="145"/>
      <c r="I421" s="140"/>
    </row>
    <row r="422" spans="1:9" s="143" customFormat="1" ht="12.75">
      <c r="A422" s="424"/>
      <c r="B422" s="142"/>
      <c r="C422" s="144"/>
      <c r="D422" s="144"/>
      <c r="E422" s="140"/>
      <c r="F422" s="129"/>
      <c r="G422" s="145"/>
      <c r="H422" s="145"/>
      <c r="I422" s="140"/>
    </row>
    <row r="423" spans="1:9" s="143" customFormat="1" ht="12.75">
      <c r="A423" s="424"/>
      <c r="B423" s="142"/>
      <c r="C423" s="144"/>
      <c r="D423" s="144"/>
      <c r="E423" s="140"/>
      <c r="F423" s="129"/>
      <c r="G423" s="145"/>
      <c r="H423" s="145"/>
      <c r="I423" s="140"/>
    </row>
    <row r="424" spans="1:9" s="143" customFormat="1" ht="12.75">
      <c r="A424" s="424"/>
      <c r="B424" s="142"/>
      <c r="C424" s="144"/>
      <c r="D424" s="144"/>
      <c r="E424" s="140"/>
      <c r="F424" s="129"/>
      <c r="G424" s="145"/>
      <c r="H424" s="145"/>
      <c r="I424" s="140"/>
    </row>
    <row r="425" spans="1:9" s="143" customFormat="1" ht="12.75">
      <c r="A425" s="424"/>
      <c r="B425" s="142"/>
      <c r="C425" s="144"/>
      <c r="D425" s="144"/>
      <c r="E425" s="140"/>
      <c r="F425" s="129"/>
      <c r="G425" s="145"/>
      <c r="H425" s="145"/>
      <c r="I425" s="140"/>
    </row>
    <row r="426" spans="1:9" s="143" customFormat="1" ht="12.75">
      <c r="A426" s="424"/>
      <c r="B426" s="142"/>
      <c r="C426" s="144"/>
      <c r="D426" s="144"/>
      <c r="E426" s="140"/>
      <c r="F426" s="129"/>
      <c r="G426" s="145"/>
      <c r="H426" s="145"/>
      <c r="I426" s="140"/>
    </row>
    <row r="427" spans="1:9" s="143" customFormat="1" ht="12.75">
      <c r="A427" s="424"/>
      <c r="B427" s="142"/>
      <c r="C427" s="144"/>
      <c r="D427" s="144"/>
      <c r="E427" s="140"/>
      <c r="F427" s="129"/>
      <c r="G427" s="145"/>
      <c r="H427" s="145"/>
      <c r="I427" s="140"/>
    </row>
    <row r="428" spans="1:9" s="143" customFormat="1" ht="12.75">
      <c r="A428" s="424"/>
      <c r="B428" s="142"/>
      <c r="C428" s="144"/>
      <c r="D428" s="144"/>
      <c r="E428" s="140"/>
      <c r="F428" s="129"/>
      <c r="G428" s="145"/>
      <c r="H428" s="145"/>
      <c r="I428" s="140"/>
    </row>
    <row r="429" spans="1:9" s="143" customFormat="1" ht="12.75">
      <c r="A429" s="424"/>
      <c r="B429" s="142"/>
      <c r="C429" s="144"/>
      <c r="D429" s="144"/>
      <c r="E429" s="140"/>
      <c r="F429" s="129"/>
      <c r="G429" s="145"/>
      <c r="H429" s="145"/>
      <c r="I429" s="140"/>
    </row>
    <row r="430" spans="1:9" s="143" customFormat="1" ht="12.75">
      <c r="A430" s="424"/>
      <c r="B430" s="142"/>
      <c r="C430" s="144"/>
      <c r="D430" s="144"/>
      <c r="E430" s="140"/>
      <c r="F430" s="129"/>
      <c r="G430" s="145"/>
      <c r="H430" s="145"/>
      <c r="I430" s="140"/>
    </row>
    <row r="431" spans="1:9" s="143" customFormat="1" ht="12.75">
      <c r="A431" s="424"/>
      <c r="B431" s="142"/>
      <c r="C431" s="144"/>
      <c r="D431" s="144"/>
      <c r="E431" s="140"/>
      <c r="F431" s="129"/>
      <c r="G431" s="145"/>
      <c r="H431" s="145"/>
      <c r="I431" s="140"/>
    </row>
    <row r="432" spans="1:9" s="143" customFormat="1" ht="12.75">
      <c r="A432" s="424"/>
      <c r="B432" s="142"/>
      <c r="C432" s="144"/>
      <c r="D432" s="144"/>
      <c r="E432" s="140"/>
      <c r="F432" s="129"/>
      <c r="G432" s="145"/>
      <c r="H432" s="145"/>
      <c r="I432" s="140"/>
    </row>
    <row r="433" spans="1:9" s="143" customFormat="1" ht="12.75">
      <c r="A433" s="424"/>
      <c r="B433" s="142"/>
      <c r="C433" s="144"/>
      <c r="D433" s="144"/>
      <c r="E433" s="140"/>
      <c r="F433" s="129"/>
      <c r="G433" s="145"/>
      <c r="H433" s="145"/>
      <c r="I433" s="140"/>
    </row>
    <row r="434" spans="1:9" s="143" customFormat="1" ht="12.75">
      <c r="A434" s="424"/>
      <c r="B434" s="142"/>
      <c r="C434" s="144"/>
      <c r="D434" s="144"/>
      <c r="E434" s="140"/>
      <c r="F434" s="129"/>
      <c r="G434" s="145"/>
      <c r="H434" s="145"/>
      <c r="I434" s="140"/>
    </row>
    <row r="435" spans="1:9" s="143" customFormat="1" ht="12.75">
      <c r="A435" s="424"/>
      <c r="B435" s="142"/>
      <c r="C435" s="144"/>
      <c r="D435" s="144"/>
      <c r="E435" s="140"/>
      <c r="F435" s="129"/>
      <c r="G435" s="145"/>
      <c r="H435" s="145"/>
      <c r="I435" s="140"/>
    </row>
    <row r="436" spans="1:9" s="143" customFormat="1" ht="12.75">
      <c r="A436" s="424"/>
      <c r="B436" s="142"/>
      <c r="C436" s="144"/>
      <c r="D436" s="144"/>
      <c r="E436" s="140"/>
      <c r="F436" s="129"/>
      <c r="G436" s="145"/>
      <c r="H436" s="145"/>
      <c r="I436" s="140"/>
    </row>
    <row r="437" spans="1:9" s="143" customFormat="1" ht="12.75">
      <c r="A437" s="424"/>
      <c r="B437" s="142"/>
      <c r="C437" s="144"/>
      <c r="D437" s="144"/>
      <c r="E437" s="140"/>
      <c r="F437" s="129"/>
      <c r="G437" s="145"/>
      <c r="H437" s="145"/>
      <c r="I437" s="140"/>
    </row>
    <row r="438" spans="1:9" s="143" customFormat="1" ht="12.75">
      <c r="A438" s="424"/>
      <c r="B438" s="142"/>
      <c r="C438" s="144"/>
      <c r="D438" s="144"/>
      <c r="E438" s="140"/>
      <c r="F438" s="129"/>
      <c r="G438" s="145"/>
      <c r="H438" s="145"/>
      <c r="I438" s="140"/>
    </row>
    <row r="439" spans="1:9" s="143" customFormat="1" ht="12.75">
      <c r="A439" s="424"/>
      <c r="B439" s="142"/>
      <c r="C439" s="144"/>
      <c r="D439" s="144"/>
      <c r="E439" s="140"/>
      <c r="F439" s="129"/>
      <c r="G439" s="145"/>
      <c r="H439" s="145"/>
      <c r="I439" s="140"/>
    </row>
    <row r="440" spans="1:9" s="143" customFormat="1" ht="12.75">
      <c r="A440" s="424"/>
      <c r="B440" s="142"/>
      <c r="C440" s="144"/>
      <c r="D440" s="144"/>
      <c r="E440" s="140"/>
      <c r="F440" s="129"/>
      <c r="G440" s="145"/>
      <c r="H440" s="145"/>
      <c r="I440" s="140"/>
    </row>
    <row r="441" spans="1:9" s="143" customFormat="1" ht="12.75">
      <c r="A441" s="424"/>
      <c r="B441" s="142"/>
      <c r="C441" s="144"/>
      <c r="D441" s="144"/>
      <c r="E441" s="140"/>
      <c r="F441" s="129"/>
      <c r="G441" s="145"/>
      <c r="H441" s="145"/>
      <c r="I441" s="140"/>
    </row>
    <row r="442" spans="1:9" s="143" customFormat="1" ht="12.75">
      <c r="A442" s="424"/>
      <c r="B442" s="142"/>
      <c r="C442" s="144"/>
      <c r="D442" s="144"/>
      <c r="E442" s="140"/>
      <c r="F442" s="129"/>
      <c r="G442" s="145"/>
      <c r="H442" s="145"/>
      <c r="I442" s="140"/>
    </row>
    <row r="443" spans="1:9" s="143" customFormat="1" ht="12.75">
      <c r="A443" s="424"/>
      <c r="B443" s="142"/>
      <c r="C443" s="144"/>
      <c r="D443" s="144"/>
      <c r="E443" s="140"/>
      <c r="F443" s="129"/>
      <c r="G443" s="145"/>
      <c r="H443" s="145"/>
      <c r="I443" s="140"/>
    </row>
    <row r="444" spans="1:9" s="143" customFormat="1" ht="12.75">
      <c r="A444" s="424"/>
      <c r="B444" s="142"/>
      <c r="C444" s="144"/>
      <c r="D444" s="144"/>
      <c r="E444" s="140"/>
      <c r="F444" s="129"/>
      <c r="G444" s="145"/>
      <c r="H444" s="145"/>
      <c r="I444" s="140"/>
    </row>
    <row r="445" spans="1:9" s="143" customFormat="1" ht="12.75">
      <c r="A445" s="424"/>
      <c r="B445" s="142"/>
      <c r="C445" s="144"/>
      <c r="D445" s="144"/>
      <c r="E445" s="140"/>
      <c r="F445" s="129"/>
      <c r="G445" s="145"/>
      <c r="H445" s="145"/>
      <c r="I445" s="140"/>
    </row>
    <row r="446" spans="1:9" s="143" customFormat="1" ht="12.75">
      <c r="A446" s="424"/>
      <c r="B446" s="142"/>
      <c r="C446" s="144"/>
      <c r="D446" s="144"/>
      <c r="E446" s="140"/>
      <c r="F446" s="129"/>
      <c r="G446" s="145"/>
      <c r="H446" s="145"/>
      <c r="I446" s="140"/>
    </row>
    <row r="447" spans="1:9" s="143" customFormat="1" ht="12.75">
      <c r="A447" s="424"/>
      <c r="B447" s="142"/>
      <c r="C447" s="144"/>
      <c r="D447" s="144"/>
      <c r="E447" s="140"/>
      <c r="F447" s="129"/>
      <c r="G447" s="145"/>
      <c r="H447" s="145"/>
      <c r="I447" s="140"/>
    </row>
    <row r="448" spans="1:9" s="143" customFormat="1" ht="12.75">
      <c r="A448" s="424"/>
      <c r="B448" s="142"/>
      <c r="C448" s="144"/>
      <c r="D448" s="144"/>
      <c r="E448" s="140"/>
      <c r="F448" s="129"/>
      <c r="G448" s="145"/>
      <c r="H448" s="145"/>
      <c r="I448" s="140"/>
    </row>
    <row r="449" spans="1:9" s="143" customFormat="1" ht="12.75">
      <c r="A449" s="424"/>
      <c r="B449" s="142"/>
      <c r="C449" s="144"/>
      <c r="D449" s="144"/>
      <c r="E449" s="140"/>
      <c r="F449" s="129"/>
      <c r="G449" s="145"/>
      <c r="H449" s="145"/>
      <c r="I449" s="140"/>
    </row>
    <row r="450" spans="1:9" s="143" customFormat="1" ht="12.75">
      <c r="A450" s="424"/>
      <c r="B450" s="142"/>
      <c r="C450" s="144"/>
      <c r="D450" s="144"/>
      <c r="E450" s="140"/>
      <c r="F450" s="129"/>
      <c r="G450" s="145"/>
      <c r="H450" s="145"/>
      <c r="I450" s="140"/>
    </row>
    <row r="451" spans="1:9" s="143" customFormat="1" ht="12.75">
      <c r="A451" s="424"/>
      <c r="B451" s="142"/>
      <c r="C451" s="144"/>
      <c r="D451" s="144"/>
      <c r="E451" s="140"/>
      <c r="F451" s="129"/>
      <c r="G451" s="145"/>
      <c r="H451" s="145"/>
      <c r="I451" s="140"/>
    </row>
    <row r="452" spans="1:9" s="143" customFormat="1" ht="12.75">
      <c r="A452" s="424"/>
      <c r="B452" s="142"/>
      <c r="C452" s="144"/>
      <c r="D452" s="144"/>
      <c r="E452" s="140"/>
      <c r="F452" s="129"/>
      <c r="G452" s="145"/>
      <c r="H452" s="145"/>
      <c r="I452" s="140"/>
    </row>
    <row r="453" spans="1:9" s="143" customFormat="1" ht="12.75">
      <c r="A453" s="424"/>
      <c r="B453" s="142"/>
      <c r="C453" s="144"/>
      <c r="D453" s="144"/>
      <c r="E453" s="140"/>
      <c r="F453" s="129"/>
      <c r="G453" s="145"/>
      <c r="H453" s="145"/>
      <c r="I453" s="140"/>
    </row>
    <row r="454" spans="1:9" s="143" customFormat="1" ht="12.75">
      <c r="A454" s="424"/>
      <c r="B454" s="142"/>
      <c r="C454" s="144"/>
      <c r="D454" s="144"/>
      <c r="E454" s="140"/>
      <c r="F454" s="129"/>
      <c r="G454" s="145"/>
      <c r="H454" s="145"/>
      <c r="I454" s="140"/>
    </row>
    <row r="455" spans="1:9" s="143" customFormat="1" ht="12.75">
      <c r="A455" s="424"/>
      <c r="B455" s="142"/>
      <c r="C455" s="144"/>
      <c r="D455" s="144"/>
      <c r="E455" s="140"/>
      <c r="F455" s="129"/>
      <c r="G455" s="145"/>
      <c r="H455" s="145"/>
      <c r="I455" s="140"/>
    </row>
    <row r="456" spans="1:9" s="143" customFormat="1" ht="12.75">
      <c r="A456" s="424"/>
      <c r="B456" s="142"/>
      <c r="C456" s="144"/>
      <c r="D456" s="144"/>
      <c r="E456" s="140"/>
      <c r="F456" s="129"/>
      <c r="G456" s="145"/>
      <c r="H456" s="145"/>
      <c r="I456" s="140"/>
    </row>
    <row r="457" spans="1:9" s="143" customFormat="1" ht="12.75">
      <c r="A457" s="424"/>
      <c r="B457" s="142"/>
      <c r="C457" s="144"/>
      <c r="D457" s="144"/>
      <c r="E457" s="140"/>
      <c r="F457" s="129"/>
      <c r="G457" s="145"/>
      <c r="H457" s="145"/>
      <c r="I457" s="140"/>
    </row>
    <row r="458" spans="1:9" s="143" customFormat="1" ht="12.75">
      <c r="A458" s="424"/>
      <c r="B458" s="142"/>
      <c r="C458" s="144"/>
      <c r="D458" s="144"/>
      <c r="E458" s="140"/>
      <c r="F458" s="129"/>
      <c r="G458" s="145"/>
      <c r="H458" s="145"/>
      <c r="I458" s="140"/>
    </row>
    <row r="459" spans="1:9" s="143" customFormat="1" ht="12.75">
      <c r="A459" s="424"/>
      <c r="B459" s="142"/>
      <c r="C459" s="144"/>
      <c r="D459" s="144"/>
      <c r="E459" s="140"/>
      <c r="F459" s="129"/>
      <c r="G459" s="145"/>
      <c r="H459" s="145"/>
      <c r="I459" s="140"/>
    </row>
    <row r="460" spans="1:9" s="143" customFormat="1" ht="12.75">
      <c r="A460" s="424"/>
      <c r="B460" s="142"/>
      <c r="C460" s="144"/>
      <c r="D460" s="144"/>
      <c r="E460" s="140"/>
      <c r="F460" s="129"/>
      <c r="G460" s="145"/>
      <c r="H460" s="145"/>
      <c r="I460" s="140"/>
    </row>
    <row r="461" spans="1:9" s="143" customFormat="1" ht="12.75">
      <c r="A461" s="424"/>
      <c r="B461" s="142"/>
      <c r="C461" s="144"/>
      <c r="D461" s="144"/>
      <c r="E461" s="140"/>
      <c r="F461" s="129"/>
      <c r="G461" s="145"/>
      <c r="H461" s="145"/>
      <c r="I461" s="140"/>
    </row>
    <row r="462" spans="1:9" s="143" customFormat="1" ht="12.75">
      <c r="A462" s="424"/>
      <c r="B462" s="142"/>
      <c r="C462" s="144"/>
      <c r="D462" s="144"/>
      <c r="E462" s="140"/>
      <c r="F462" s="129"/>
      <c r="G462" s="145"/>
      <c r="H462" s="145"/>
      <c r="I462" s="140"/>
    </row>
    <row r="463" spans="1:9" s="143" customFormat="1" ht="12.75">
      <c r="A463" s="424"/>
      <c r="B463" s="142"/>
      <c r="C463" s="144"/>
      <c r="D463" s="144"/>
      <c r="E463" s="140"/>
      <c r="F463" s="129"/>
      <c r="G463" s="145"/>
      <c r="H463" s="145"/>
      <c r="I463" s="140"/>
    </row>
    <row r="464" spans="1:9" s="143" customFormat="1" ht="12.75">
      <c r="A464" s="424"/>
      <c r="B464" s="142"/>
      <c r="C464" s="144"/>
      <c r="D464" s="144"/>
      <c r="E464" s="140"/>
      <c r="F464" s="129"/>
      <c r="G464" s="145"/>
      <c r="H464" s="145"/>
      <c r="I464" s="140"/>
    </row>
    <row r="465" spans="1:9" s="143" customFormat="1" ht="12.75">
      <c r="A465" s="424"/>
      <c r="B465" s="142"/>
      <c r="C465" s="144"/>
      <c r="D465" s="144"/>
      <c r="E465" s="140"/>
      <c r="F465" s="129"/>
      <c r="G465" s="145"/>
      <c r="H465" s="145"/>
      <c r="I465" s="140"/>
    </row>
    <row r="466" spans="1:9" s="143" customFormat="1" ht="12.75">
      <c r="A466" s="424"/>
      <c r="B466" s="142"/>
      <c r="C466" s="144"/>
      <c r="D466" s="144"/>
      <c r="E466" s="140"/>
      <c r="F466" s="129"/>
      <c r="G466" s="145"/>
      <c r="H466" s="145"/>
      <c r="I466" s="140"/>
    </row>
    <row r="467" spans="1:9" s="143" customFormat="1" ht="12.75">
      <c r="A467" s="424"/>
      <c r="B467" s="142"/>
      <c r="C467" s="144"/>
      <c r="D467" s="144"/>
      <c r="E467" s="140"/>
      <c r="F467" s="129"/>
      <c r="G467" s="145"/>
      <c r="H467" s="145"/>
      <c r="I467" s="140"/>
    </row>
    <row r="468" spans="1:9" s="143" customFormat="1" ht="12.75">
      <c r="A468" s="424"/>
      <c r="B468" s="142"/>
      <c r="C468" s="144"/>
      <c r="D468" s="144"/>
      <c r="E468" s="140"/>
      <c r="F468" s="129"/>
      <c r="G468" s="145"/>
      <c r="H468" s="145"/>
      <c r="I468" s="140"/>
    </row>
    <row r="469" spans="1:9" s="143" customFormat="1" ht="12.75">
      <c r="A469" s="424"/>
      <c r="B469" s="142"/>
      <c r="C469" s="144"/>
      <c r="D469" s="144"/>
      <c r="E469" s="140"/>
      <c r="F469" s="129"/>
      <c r="G469" s="145"/>
      <c r="H469" s="145"/>
      <c r="I469" s="140"/>
    </row>
    <row r="470" spans="1:9" s="143" customFormat="1" ht="12.75">
      <c r="A470" s="424"/>
      <c r="B470" s="142"/>
      <c r="C470" s="144"/>
      <c r="D470" s="144"/>
      <c r="E470" s="140"/>
      <c r="F470" s="129"/>
      <c r="G470" s="145"/>
      <c r="H470" s="145"/>
      <c r="I470" s="140"/>
    </row>
    <row r="471" spans="1:9" s="143" customFormat="1" ht="12.75">
      <c r="A471" s="424"/>
      <c r="B471" s="142"/>
      <c r="C471" s="144"/>
      <c r="D471" s="144"/>
      <c r="E471" s="140"/>
      <c r="F471" s="129"/>
      <c r="G471" s="145"/>
      <c r="H471" s="145"/>
      <c r="I471" s="140"/>
    </row>
    <row r="472" spans="1:9" s="143" customFormat="1" ht="12.75">
      <c r="A472" s="424"/>
      <c r="B472" s="142"/>
      <c r="C472" s="144"/>
      <c r="D472" s="144"/>
      <c r="E472" s="140"/>
      <c r="F472" s="129"/>
      <c r="G472" s="145"/>
      <c r="H472" s="145"/>
      <c r="I472" s="140"/>
    </row>
    <row r="473" spans="1:9" s="143" customFormat="1" ht="12.75">
      <c r="A473" s="424"/>
      <c r="B473" s="142"/>
      <c r="C473" s="144"/>
      <c r="D473" s="144"/>
      <c r="E473" s="140"/>
      <c r="F473" s="129"/>
      <c r="G473" s="145"/>
      <c r="H473" s="145"/>
      <c r="I473" s="140"/>
    </row>
    <row r="474" spans="1:9" s="143" customFormat="1" ht="12.75">
      <c r="A474" s="424"/>
      <c r="B474" s="142"/>
      <c r="C474" s="144"/>
      <c r="D474" s="144"/>
      <c r="E474" s="140"/>
      <c r="F474" s="129"/>
      <c r="G474" s="145"/>
      <c r="H474" s="145"/>
      <c r="I474" s="140"/>
    </row>
    <row r="475" spans="1:9" s="143" customFormat="1" ht="12.75">
      <c r="A475" s="424"/>
      <c r="B475" s="142"/>
      <c r="C475" s="144"/>
      <c r="D475" s="144"/>
      <c r="E475" s="140"/>
      <c r="F475" s="129"/>
      <c r="G475" s="145"/>
      <c r="H475" s="145"/>
      <c r="I475" s="140"/>
    </row>
    <row r="476" spans="1:9" s="143" customFormat="1" ht="12.75">
      <c r="A476" s="424"/>
      <c r="B476" s="142"/>
      <c r="C476" s="144"/>
      <c r="D476" s="144"/>
      <c r="E476" s="140"/>
      <c r="F476" s="129"/>
      <c r="G476" s="145"/>
      <c r="H476" s="145"/>
      <c r="I476" s="140"/>
    </row>
    <row r="477" spans="1:9" s="143" customFormat="1" ht="12.75">
      <c r="A477" s="424"/>
      <c r="B477" s="142"/>
      <c r="C477" s="144"/>
      <c r="D477" s="144"/>
      <c r="E477" s="140"/>
      <c r="F477" s="129"/>
      <c r="G477" s="145"/>
      <c r="H477" s="145"/>
      <c r="I477" s="140"/>
    </row>
    <row r="478" spans="1:9" s="143" customFormat="1" ht="12.75">
      <c r="A478" s="424"/>
      <c r="B478" s="142"/>
      <c r="C478" s="144"/>
      <c r="D478" s="144"/>
      <c r="E478" s="140"/>
      <c r="F478" s="129"/>
      <c r="G478" s="145"/>
      <c r="H478" s="145"/>
      <c r="I478" s="140"/>
    </row>
    <row r="479" spans="1:9" s="143" customFormat="1" ht="12.75">
      <c r="A479" s="424"/>
      <c r="B479" s="142"/>
      <c r="C479" s="144"/>
      <c r="D479" s="144"/>
      <c r="E479" s="140"/>
      <c r="F479" s="129"/>
      <c r="G479" s="145"/>
      <c r="H479" s="145"/>
      <c r="I479" s="140"/>
    </row>
    <row r="480" spans="1:9" s="143" customFormat="1" ht="12.75">
      <c r="A480" s="424"/>
      <c r="B480" s="142"/>
      <c r="C480" s="144"/>
      <c r="D480" s="144"/>
      <c r="E480" s="140"/>
      <c r="F480" s="129"/>
      <c r="G480" s="145"/>
      <c r="H480" s="145"/>
      <c r="I480" s="140"/>
    </row>
    <row r="481" spans="1:9" s="143" customFormat="1" ht="12.75">
      <c r="A481" s="424"/>
      <c r="B481" s="142"/>
      <c r="C481" s="144"/>
      <c r="D481" s="144"/>
      <c r="E481" s="140"/>
      <c r="F481" s="129"/>
      <c r="G481" s="145"/>
      <c r="H481" s="145"/>
      <c r="I481" s="140"/>
    </row>
    <row r="482" spans="1:9" s="143" customFormat="1" ht="12.75">
      <c r="A482" s="424"/>
      <c r="B482" s="142"/>
      <c r="C482" s="144"/>
      <c r="D482" s="144"/>
      <c r="E482" s="140"/>
      <c r="F482" s="129"/>
      <c r="G482" s="145"/>
      <c r="H482" s="145"/>
      <c r="I482" s="140"/>
    </row>
    <row r="483" spans="1:9" s="143" customFormat="1" ht="12.75">
      <c r="A483" s="424"/>
      <c r="B483" s="142"/>
      <c r="C483" s="144"/>
      <c r="D483" s="144"/>
      <c r="E483" s="140"/>
      <c r="F483" s="129"/>
      <c r="G483" s="145"/>
      <c r="H483" s="145"/>
      <c r="I483" s="140"/>
    </row>
    <row r="484" spans="1:9" s="143" customFormat="1" ht="12.75">
      <c r="A484" s="424"/>
      <c r="B484" s="142"/>
      <c r="C484" s="144"/>
      <c r="D484" s="144"/>
      <c r="E484" s="140"/>
      <c r="F484" s="129"/>
      <c r="G484" s="145"/>
      <c r="H484" s="145"/>
      <c r="I484" s="140"/>
    </row>
    <row r="485" spans="1:9" s="143" customFormat="1" ht="12.75">
      <c r="A485" s="424"/>
      <c r="B485" s="142"/>
      <c r="C485" s="144"/>
      <c r="D485" s="144"/>
      <c r="E485" s="140"/>
      <c r="F485" s="129"/>
      <c r="G485" s="145"/>
      <c r="H485" s="145"/>
      <c r="I485" s="140"/>
    </row>
    <row r="486" spans="1:9" s="143" customFormat="1" ht="12.75">
      <c r="A486" s="424"/>
      <c r="B486" s="142"/>
      <c r="C486" s="144"/>
      <c r="D486" s="144"/>
      <c r="E486" s="140"/>
      <c r="F486" s="129"/>
      <c r="G486" s="145"/>
      <c r="H486" s="145"/>
      <c r="I486" s="140"/>
    </row>
    <row r="487" spans="1:9" s="143" customFormat="1" ht="12.75">
      <c r="A487" s="424"/>
      <c r="B487" s="142"/>
      <c r="C487" s="144"/>
      <c r="D487" s="144"/>
      <c r="E487" s="140"/>
      <c r="F487" s="129"/>
      <c r="G487" s="145"/>
      <c r="H487" s="145"/>
      <c r="I487" s="140"/>
    </row>
    <row r="488" spans="1:9" s="143" customFormat="1" ht="12.75">
      <c r="A488" s="424"/>
      <c r="B488" s="142"/>
      <c r="C488" s="144"/>
      <c r="D488" s="144"/>
      <c r="E488" s="140"/>
      <c r="F488" s="129"/>
      <c r="G488" s="145"/>
      <c r="H488" s="145"/>
      <c r="I488" s="140"/>
    </row>
    <row r="489" spans="1:9" s="143" customFormat="1" ht="12.75">
      <c r="A489" s="424"/>
      <c r="B489" s="142"/>
      <c r="C489" s="144"/>
      <c r="D489" s="144"/>
      <c r="E489" s="140"/>
      <c r="F489" s="129"/>
      <c r="G489" s="145"/>
      <c r="H489" s="145"/>
      <c r="I489" s="140"/>
    </row>
    <row r="490" spans="1:9" s="143" customFormat="1" ht="12.75">
      <c r="A490" s="424"/>
      <c r="B490" s="142"/>
      <c r="C490" s="144"/>
      <c r="D490" s="144"/>
      <c r="E490" s="140"/>
      <c r="F490" s="129"/>
      <c r="G490" s="145"/>
      <c r="H490" s="145"/>
      <c r="I490" s="140"/>
    </row>
    <row r="491" spans="1:9" s="143" customFormat="1" ht="12.75">
      <c r="A491" s="424"/>
      <c r="B491" s="142"/>
      <c r="C491" s="144"/>
      <c r="D491" s="144"/>
      <c r="E491" s="140"/>
      <c r="F491" s="129"/>
      <c r="G491" s="145"/>
      <c r="H491" s="145"/>
      <c r="I491" s="140"/>
    </row>
    <row r="492" spans="1:9" s="143" customFormat="1" ht="12.75">
      <c r="A492" s="424"/>
      <c r="B492" s="142"/>
      <c r="C492" s="144"/>
      <c r="D492" s="144"/>
      <c r="E492" s="140"/>
      <c r="F492" s="129"/>
      <c r="G492" s="145"/>
      <c r="H492" s="145"/>
      <c r="I492" s="140"/>
    </row>
    <row r="493" spans="1:9" s="143" customFormat="1" ht="12.75">
      <c r="A493" s="424"/>
      <c r="B493" s="142"/>
      <c r="C493" s="144"/>
      <c r="D493" s="144"/>
      <c r="E493" s="140"/>
      <c r="F493" s="129"/>
      <c r="G493" s="145"/>
      <c r="H493" s="145"/>
      <c r="I493" s="140"/>
    </row>
    <row r="494" spans="1:9" s="143" customFormat="1" ht="12.75">
      <c r="A494" s="424"/>
      <c r="B494" s="142"/>
      <c r="C494" s="144"/>
      <c r="D494" s="144"/>
      <c r="E494" s="140"/>
      <c r="F494" s="129"/>
      <c r="G494" s="145"/>
      <c r="H494" s="145"/>
      <c r="I494" s="140"/>
    </row>
    <row r="495" spans="1:9" s="143" customFormat="1" ht="12.75">
      <c r="A495" s="424"/>
      <c r="B495" s="142"/>
      <c r="C495" s="144"/>
      <c r="D495" s="144"/>
      <c r="E495" s="140"/>
      <c r="F495" s="129"/>
      <c r="G495" s="145"/>
      <c r="H495" s="145"/>
      <c r="I495" s="140"/>
    </row>
    <row r="496" spans="1:9" s="143" customFormat="1" ht="12.75">
      <c r="A496" s="424"/>
      <c r="B496" s="142"/>
      <c r="C496" s="144"/>
      <c r="D496" s="144"/>
      <c r="E496" s="140"/>
      <c r="F496" s="129"/>
      <c r="G496" s="145"/>
      <c r="H496" s="145"/>
      <c r="I496" s="140"/>
    </row>
    <row r="497" spans="1:9" s="143" customFormat="1" ht="12.75">
      <c r="A497" s="424"/>
      <c r="B497" s="142"/>
      <c r="C497" s="144"/>
      <c r="D497" s="144"/>
      <c r="E497" s="140"/>
      <c r="F497" s="129"/>
      <c r="G497" s="145"/>
      <c r="H497" s="145"/>
      <c r="I497" s="140"/>
    </row>
    <row r="498" spans="1:9" s="143" customFormat="1" ht="12.75">
      <c r="A498" s="424"/>
      <c r="B498" s="142"/>
      <c r="C498" s="144"/>
      <c r="D498" s="144"/>
      <c r="E498" s="140"/>
      <c r="F498" s="129"/>
      <c r="G498" s="145"/>
      <c r="H498" s="145"/>
      <c r="I498" s="140"/>
    </row>
    <row r="499" spans="1:9" s="143" customFormat="1" ht="12.75">
      <c r="A499" s="424"/>
      <c r="B499" s="142"/>
      <c r="C499" s="144"/>
      <c r="D499" s="144"/>
      <c r="E499" s="140"/>
      <c r="F499" s="129"/>
      <c r="G499" s="145"/>
      <c r="H499" s="145"/>
      <c r="I499" s="140"/>
    </row>
    <row r="500" spans="1:9" s="143" customFormat="1" ht="12.75">
      <c r="A500" s="424"/>
      <c r="B500" s="142"/>
      <c r="C500" s="144"/>
      <c r="D500" s="144"/>
      <c r="E500" s="140"/>
      <c r="F500" s="129"/>
      <c r="G500" s="145"/>
      <c r="H500" s="145"/>
      <c r="I500" s="140"/>
    </row>
    <row r="501" spans="1:9" s="143" customFormat="1" ht="12.75">
      <c r="A501" s="424"/>
      <c r="B501" s="142"/>
      <c r="C501" s="144"/>
      <c r="D501" s="144"/>
      <c r="E501" s="140"/>
      <c r="F501" s="129"/>
      <c r="G501" s="145"/>
      <c r="H501" s="145"/>
      <c r="I501" s="140"/>
    </row>
    <row r="502" spans="1:9" s="143" customFormat="1" ht="12.75">
      <c r="A502" s="424"/>
      <c r="B502" s="142"/>
      <c r="C502" s="144"/>
      <c r="D502" s="144"/>
      <c r="E502" s="140"/>
      <c r="F502" s="129"/>
      <c r="G502" s="145"/>
      <c r="H502" s="145"/>
      <c r="I502" s="140"/>
    </row>
    <row r="503" spans="1:9" s="143" customFormat="1" ht="12.75">
      <c r="A503" s="424"/>
      <c r="B503" s="142"/>
      <c r="C503" s="144"/>
      <c r="D503" s="144"/>
      <c r="E503" s="140"/>
      <c r="F503" s="129"/>
      <c r="G503" s="145"/>
      <c r="H503" s="145"/>
      <c r="I503" s="140"/>
    </row>
    <row r="504" spans="1:9" s="143" customFormat="1" ht="12.75">
      <c r="A504" s="424"/>
      <c r="B504" s="142"/>
      <c r="C504" s="144"/>
      <c r="D504" s="144"/>
      <c r="E504" s="140"/>
      <c r="F504" s="129"/>
      <c r="G504" s="145"/>
      <c r="H504" s="145"/>
      <c r="I504" s="140"/>
    </row>
    <row r="505" spans="1:9" s="143" customFormat="1" ht="12.75">
      <c r="A505" s="424"/>
      <c r="B505" s="142"/>
      <c r="C505" s="144"/>
      <c r="D505" s="144"/>
      <c r="E505" s="140"/>
      <c r="F505" s="129"/>
      <c r="G505" s="145"/>
      <c r="H505" s="145"/>
      <c r="I505" s="140"/>
    </row>
    <row r="506" spans="1:9" s="143" customFormat="1" ht="12.75">
      <c r="A506" s="424"/>
      <c r="B506" s="142"/>
      <c r="C506" s="144"/>
      <c r="D506" s="144"/>
      <c r="E506" s="140"/>
      <c r="F506" s="129"/>
      <c r="G506" s="145"/>
      <c r="H506" s="145"/>
      <c r="I506" s="140"/>
    </row>
    <row r="507" spans="1:9" s="143" customFormat="1" ht="12.75">
      <c r="A507" s="424"/>
      <c r="B507" s="142"/>
      <c r="C507" s="144"/>
      <c r="D507" s="144"/>
      <c r="E507" s="140"/>
      <c r="F507" s="129"/>
      <c r="G507" s="145"/>
      <c r="H507" s="145"/>
      <c r="I507" s="140"/>
    </row>
    <row r="508" spans="1:9" s="143" customFormat="1" ht="12.75">
      <c r="A508" s="424"/>
      <c r="B508" s="142"/>
      <c r="C508" s="144"/>
      <c r="D508" s="144"/>
      <c r="E508" s="140"/>
      <c r="F508" s="129"/>
      <c r="G508" s="145"/>
      <c r="H508" s="145"/>
      <c r="I508" s="140"/>
    </row>
    <row r="509" spans="1:9" s="143" customFormat="1" ht="12.75">
      <c r="A509" s="424"/>
      <c r="B509" s="142"/>
      <c r="C509" s="144"/>
      <c r="D509" s="144"/>
      <c r="E509" s="140"/>
      <c r="F509" s="129"/>
      <c r="G509" s="145"/>
      <c r="H509" s="145"/>
      <c r="I509" s="140"/>
    </row>
    <row r="510" spans="1:9" s="143" customFormat="1" ht="12.75">
      <c r="A510" s="424"/>
      <c r="B510" s="142"/>
      <c r="C510" s="144"/>
      <c r="D510" s="144"/>
      <c r="E510" s="140"/>
      <c r="F510" s="129"/>
      <c r="G510" s="145"/>
      <c r="H510" s="145"/>
      <c r="I510" s="140"/>
    </row>
    <row r="511" spans="1:9" s="143" customFormat="1" ht="12.75">
      <c r="A511" s="424"/>
      <c r="B511" s="142"/>
      <c r="C511" s="144"/>
      <c r="D511" s="144"/>
      <c r="E511" s="140"/>
      <c r="F511" s="129"/>
      <c r="G511" s="145"/>
      <c r="H511" s="145"/>
      <c r="I511" s="140"/>
    </row>
  </sheetData>
  <sheetProtection password="DBAD" sheet="1"/>
  <mergeCells count="56">
    <mergeCell ref="D79:I79"/>
    <mergeCell ref="D81:I81"/>
    <mergeCell ref="A93:A95"/>
    <mergeCell ref="A64:A73"/>
    <mergeCell ref="I64:I69"/>
    <mergeCell ref="A36:A38"/>
    <mergeCell ref="C61:I61"/>
    <mergeCell ref="C62:I62"/>
    <mergeCell ref="B81:C81"/>
    <mergeCell ref="D80:I80"/>
    <mergeCell ref="C58:I58"/>
    <mergeCell ref="C56:I56"/>
    <mergeCell ref="A74:I74"/>
    <mergeCell ref="B68:H68"/>
    <mergeCell ref="A4:A6"/>
    <mergeCell ref="B51:I51"/>
    <mergeCell ref="C52:I52"/>
    <mergeCell ref="B57:I57"/>
    <mergeCell ref="C55:I55"/>
    <mergeCell ref="B26:I26"/>
    <mergeCell ref="A47:A50"/>
    <mergeCell ref="B36:I36"/>
    <mergeCell ref="B47:H47"/>
    <mergeCell ref="I48:I50"/>
    <mergeCell ref="I44:I45"/>
    <mergeCell ref="A41:A45"/>
    <mergeCell ref="A81:A87"/>
    <mergeCell ref="B70:H70"/>
    <mergeCell ref="B40:H40"/>
    <mergeCell ref="C59:I59"/>
    <mergeCell ref="C60:I60"/>
    <mergeCell ref="B1:C1"/>
    <mergeCell ref="I15:I21"/>
    <mergeCell ref="I27:I33"/>
    <mergeCell ref="C7:I7"/>
    <mergeCell ref="C11:I11"/>
    <mergeCell ref="D1:I1"/>
    <mergeCell ref="B8:B10"/>
    <mergeCell ref="I8:I9"/>
    <mergeCell ref="D96:I96"/>
    <mergeCell ref="B93:I93"/>
    <mergeCell ref="A92:I92"/>
    <mergeCell ref="D90:I90"/>
    <mergeCell ref="D75:I75"/>
    <mergeCell ref="A53:I53"/>
    <mergeCell ref="D89:I89"/>
    <mergeCell ref="B72:H72"/>
    <mergeCell ref="A63:I63"/>
    <mergeCell ref="D76:I76"/>
    <mergeCell ref="A7:A10"/>
    <mergeCell ref="A25:I25"/>
    <mergeCell ref="B13:I13"/>
    <mergeCell ref="A13:A24"/>
    <mergeCell ref="A26:A34"/>
    <mergeCell ref="C14:I14"/>
    <mergeCell ref="A46:I46"/>
  </mergeCells>
  <hyperlinks>
    <hyperlink ref="I10" r:id="rId1" display="Follow this link for  Alfa Laval's prohibited and Restricted Chemicals List"/>
  </hyperlinks>
  <printOptions/>
  <pageMargins left="0.7480314960629921" right="0.4330708661417323" top="0.984251968503937" bottom="0.5118110236220472" header="0.5118110236220472" footer="0.5118110236220472"/>
  <pageSetup fitToHeight="2" horizontalDpi="300" verticalDpi="300" orientation="landscape" paperSize="9" r:id="rId3"/>
  <headerFooter alignWithMargins="0">
    <oddHeader>&amp;L&amp;"Arial,Fet"Alfa Laval Sustainability GRI Report and Cross Reference 2010: ENVIRONMENT -MANUFACTURING SITES   Page &amp;P of &amp;N&amp;R&amp;"Arial,Fet"Published 31 March 2011</oddHeader>
  </headerFooter>
  <drawing r:id="rId2"/>
</worksheet>
</file>

<file path=xl/worksheets/sheet7.xml><?xml version="1.0" encoding="utf-8"?>
<worksheet xmlns="http://schemas.openxmlformats.org/spreadsheetml/2006/main" xmlns:r="http://schemas.openxmlformats.org/officeDocument/2006/relationships">
  <dimension ref="A1:L493"/>
  <sheetViews>
    <sheetView showGridLines="0" showRowColHeaders="0" workbookViewId="0" topLeftCell="A1">
      <pane ySplit="3" topLeftCell="A4" activePane="bottomLeft" state="frozen"/>
      <selection pane="topLeft" activeCell="A1" sqref="A1"/>
      <selection pane="bottomLeft" activeCell="D5" sqref="D5:I5"/>
    </sheetView>
  </sheetViews>
  <sheetFormatPr defaultColWidth="9.140625" defaultRowHeight="12.75"/>
  <cols>
    <col min="1" max="1" width="6.421875" style="146" customWidth="1"/>
    <col min="2" max="2" width="27.57421875" style="146" customWidth="1"/>
    <col min="3" max="3" width="6.7109375" style="148" customWidth="1"/>
    <col min="4" max="4" width="7.57421875" style="148" customWidth="1"/>
    <col min="5" max="6" width="8.00390625" style="152" customWidth="1"/>
    <col min="7" max="7" width="8.421875" style="153" customWidth="1"/>
    <col min="8" max="8" width="8.421875" style="152" customWidth="1"/>
    <col min="9" max="9" width="50.421875" style="152" customWidth="1"/>
    <col min="10" max="16384" width="9.140625" style="147" customWidth="1"/>
  </cols>
  <sheetData>
    <row r="1" spans="1:9" s="116" customFormat="1" ht="37.5" customHeight="1">
      <c r="A1" s="583" t="s">
        <v>397</v>
      </c>
      <c r="B1" s="584"/>
      <c r="C1" s="584"/>
      <c r="D1" s="526" t="s">
        <v>621</v>
      </c>
      <c r="E1" s="527"/>
      <c r="F1" s="527"/>
      <c r="G1" s="527"/>
      <c r="H1" s="527"/>
      <c r="I1" s="578"/>
    </row>
    <row r="2" spans="1:5" s="168" customFormat="1" ht="8.25" customHeight="1">
      <c r="A2" s="164"/>
      <c r="B2" s="165"/>
      <c r="C2" s="166"/>
      <c r="D2" s="287"/>
      <c r="E2" s="172"/>
    </row>
    <row r="3" spans="1:9" s="121" customFormat="1" ht="27" customHeight="1">
      <c r="A3" s="283" t="s">
        <v>225</v>
      </c>
      <c r="B3" s="68" t="s">
        <v>264</v>
      </c>
      <c r="C3" s="68" t="s">
        <v>57</v>
      </c>
      <c r="D3" s="68">
        <v>2010</v>
      </c>
      <c r="E3" s="68">
        <v>2009</v>
      </c>
      <c r="F3" s="68">
        <v>2008</v>
      </c>
      <c r="G3" s="68">
        <v>2007</v>
      </c>
      <c r="H3" s="68">
        <v>2006</v>
      </c>
      <c r="I3" s="68" t="s">
        <v>408</v>
      </c>
    </row>
    <row r="4" spans="1:9" s="126" customFormat="1" ht="213.75">
      <c r="A4" s="122" t="s">
        <v>626</v>
      </c>
      <c r="B4" s="124" t="s">
        <v>550</v>
      </c>
      <c r="C4" s="125" t="s">
        <v>110</v>
      </c>
      <c r="D4" s="330">
        <v>64</v>
      </c>
      <c r="E4" s="213">
        <v>62</v>
      </c>
      <c r="F4" s="213">
        <v>39</v>
      </c>
      <c r="G4" s="213">
        <v>38</v>
      </c>
      <c r="H4" s="213">
        <v>36</v>
      </c>
      <c r="I4" s="439" t="s">
        <v>754</v>
      </c>
    </row>
    <row r="5" spans="1:9" s="127" customFormat="1" ht="39.75" customHeight="1">
      <c r="A5" s="122" t="s">
        <v>558</v>
      </c>
      <c r="B5" s="122" t="s">
        <v>58</v>
      </c>
      <c r="C5" s="125"/>
      <c r="D5" s="564" t="s">
        <v>425</v>
      </c>
      <c r="E5" s="503"/>
      <c r="F5" s="503"/>
      <c r="G5" s="503"/>
      <c r="H5" s="503"/>
      <c r="I5" s="504"/>
    </row>
    <row r="6" spans="1:9" s="126" customFormat="1" ht="22.5" customHeight="1">
      <c r="A6" s="122" t="s">
        <v>559</v>
      </c>
      <c r="B6" s="122" t="s">
        <v>60</v>
      </c>
      <c r="C6" s="125"/>
      <c r="D6" s="564" t="s">
        <v>424</v>
      </c>
      <c r="E6" s="503"/>
      <c r="F6" s="503"/>
      <c r="G6" s="503"/>
      <c r="H6" s="503"/>
      <c r="I6" s="504"/>
    </row>
    <row r="7" spans="1:9" s="126" customFormat="1" ht="15" customHeight="1">
      <c r="A7" s="525"/>
      <c r="B7" s="503"/>
      <c r="C7" s="503"/>
      <c r="D7" s="503"/>
      <c r="E7" s="503"/>
      <c r="F7" s="503"/>
      <c r="G7" s="503"/>
      <c r="H7" s="503"/>
      <c r="I7" s="504"/>
    </row>
    <row r="8" spans="1:9" s="126" customFormat="1" ht="20.25" customHeight="1">
      <c r="A8" s="528" t="s">
        <v>560</v>
      </c>
      <c r="B8" s="508" t="s">
        <v>61</v>
      </c>
      <c r="C8" s="534"/>
      <c r="D8" s="534"/>
      <c r="E8" s="534"/>
      <c r="F8" s="534"/>
      <c r="G8" s="534"/>
      <c r="H8" s="534"/>
      <c r="I8" s="535"/>
    </row>
    <row r="9" spans="1:9" s="126" customFormat="1" ht="12.75">
      <c r="A9" s="560"/>
      <c r="B9" s="122" t="s">
        <v>62</v>
      </c>
      <c r="C9" s="582"/>
      <c r="D9" s="503"/>
      <c r="E9" s="503"/>
      <c r="F9" s="503"/>
      <c r="G9" s="503"/>
      <c r="H9" s="503"/>
      <c r="I9" s="504"/>
    </row>
    <row r="10" spans="1:9" s="126" customFormat="1" ht="11.25" customHeight="1">
      <c r="A10" s="560"/>
      <c r="B10" s="128" t="s">
        <v>63</v>
      </c>
      <c r="C10" s="200" t="s">
        <v>500</v>
      </c>
      <c r="D10" s="213">
        <v>290</v>
      </c>
      <c r="E10" s="213">
        <v>244</v>
      </c>
      <c r="F10" s="213">
        <v>352</v>
      </c>
      <c r="G10" s="213">
        <v>375</v>
      </c>
      <c r="H10" s="213"/>
      <c r="I10" s="579" t="s">
        <v>418</v>
      </c>
    </row>
    <row r="11" spans="1:9" s="126" customFormat="1" ht="11.25">
      <c r="A11" s="560"/>
      <c r="B11" s="128" t="s">
        <v>64</v>
      </c>
      <c r="C11" s="200" t="s">
        <v>500</v>
      </c>
      <c r="D11" s="213">
        <v>119</v>
      </c>
      <c r="E11" s="213">
        <v>104</v>
      </c>
      <c r="F11" s="213">
        <v>296</v>
      </c>
      <c r="G11" s="213">
        <v>23</v>
      </c>
      <c r="H11" s="213"/>
      <c r="I11" s="580"/>
    </row>
    <row r="12" spans="1:9" s="126" customFormat="1" ht="11.25">
      <c r="A12" s="560"/>
      <c r="B12" s="128" t="s">
        <v>65</v>
      </c>
      <c r="C12" s="200" t="s">
        <v>500</v>
      </c>
      <c r="D12" s="213">
        <v>12878</v>
      </c>
      <c r="E12" s="213">
        <v>10636</v>
      </c>
      <c r="F12" s="213">
        <v>8657</v>
      </c>
      <c r="G12" s="213">
        <v>13241</v>
      </c>
      <c r="H12" s="213"/>
      <c r="I12" s="580"/>
    </row>
    <row r="13" spans="1:9" s="126" customFormat="1" ht="11.25">
      <c r="A13" s="560"/>
      <c r="B13" s="128" t="s">
        <v>66</v>
      </c>
      <c r="C13" s="200" t="s">
        <v>500</v>
      </c>
      <c r="D13" s="213">
        <v>369</v>
      </c>
      <c r="E13" s="213">
        <v>490</v>
      </c>
      <c r="F13" s="213">
        <v>100</v>
      </c>
      <c r="G13" s="213">
        <v>100</v>
      </c>
      <c r="H13" s="213"/>
      <c r="I13" s="580"/>
    </row>
    <row r="14" spans="1:9" s="126" customFormat="1" ht="11.25">
      <c r="A14" s="560"/>
      <c r="B14" s="128" t="s">
        <v>67</v>
      </c>
      <c r="C14" s="200" t="s">
        <v>500</v>
      </c>
      <c r="D14" s="213">
        <v>13</v>
      </c>
      <c r="E14" s="213">
        <v>18</v>
      </c>
      <c r="F14" s="213">
        <v>6</v>
      </c>
      <c r="G14" s="213">
        <v>1</v>
      </c>
      <c r="H14" s="213"/>
      <c r="I14" s="580"/>
    </row>
    <row r="15" spans="1:9" s="126" customFormat="1" ht="22.5">
      <c r="A15" s="560"/>
      <c r="B15" s="128" t="s">
        <v>68</v>
      </c>
      <c r="C15" s="200" t="s">
        <v>500</v>
      </c>
      <c r="D15" s="213">
        <v>3273</v>
      </c>
      <c r="E15" s="213">
        <v>2857</v>
      </c>
      <c r="F15" s="213">
        <v>5400</v>
      </c>
      <c r="G15" s="213">
        <v>500</v>
      </c>
      <c r="H15" s="213"/>
      <c r="I15" s="580"/>
    </row>
    <row r="16" spans="1:9" s="126" customFormat="1" ht="11.25" customHeight="1">
      <c r="A16" s="560"/>
      <c r="B16" s="128" t="s">
        <v>69</v>
      </c>
      <c r="C16" s="200" t="s">
        <v>500</v>
      </c>
      <c r="D16" s="213">
        <v>2920</v>
      </c>
      <c r="E16" s="213">
        <v>1600</v>
      </c>
      <c r="F16" s="213">
        <v>699</v>
      </c>
      <c r="G16" s="213">
        <v>64</v>
      </c>
      <c r="H16" s="213"/>
      <c r="I16" s="580"/>
    </row>
    <row r="17" spans="1:9" s="126" customFormat="1" ht="12" customHeight="1">
      <c r="A17" s="560"/>
      <c r="B17" s="124" t="s">
        <v>111</v>
      </c>
      <c r="C17" s="200" t="s">
        <v>500</v>
      </c>
      <c r="D17" s="213">
        <f>SUM(D10:D16)</f>
        <v>19862</v>
      </c>
      <c r="E17" s="213">
        <f>SUM(E10:E16)</f>
        <v>15949</v>
      </c>
      <c r="F17" s="213">
        <f>SUM(F10:F16)</f>
        <v>15510</v>
      </c>
      <c r="G17" s="213">
        <f>SUM(G10:G16)</f>
        <v>14304</v>
      </c>
      <c r="H17" s="215"/>
      <c r="I17" s="581"/>
    </row>
    <row r="18" spans="1:9" s="126" customFormat="1" ht="12" customHeight="1">
      <c r="A18" s="560"/>
      <c r="B18" s="122" t="s">
        <v>70</v>
      </c>
      <c r="C18" s="125"/>
      <c r="D18" s="213">
        <v>0</v>
      </c>
      <c r="E18" s="213">
        <v>0</v>
      </c>
      <c r="F18" s="213">
        <v>0</v>
      </c>
      <c r="G18" s="213">
        <v>0</v>
      </c>
      <c r="H18" s="215"/>
      <c r="I18" s="215"/>
    </row>
    <row r="19" spans="1:9" s="126" customFormat="1" ht="39.75" customHeight="1">
      <c r="A19" s="586"/>
      <c r="B19" s="128" t="s">
        <v>71</v>
      </c>
      <c r="C19" s="125"/>
      <c r="D19" s="213">
        <f>D17-D18</f>
        <v>19862</v>
      </c>
      <c r="E19" s="213">
        <f>E17-E18</f>
        <v>15949</v>
      </c>
      <c r="F19" s="213">
        <f>F17-F18</f>
        <v>15510</v>
      </c>
      <c r="G19" s="213">
        <f>G17-G18</f>
        <v>14304</v>
      </c>
      <c r="H19" s="215"/>
      <c r="I19" s="214" t="s">
        <v>419</v>
      </c>
    </row>
    <row r="20" spans="1:9" s="126" customFormat="1" ht="12.75">
      <c r="A20" s="525"/>
      <c r="B20" s="503"/>
      <c r="C20" s="503"/>
      <c r="D20" s="503"/>
      <c r="E20" s="503"/>
      <c r="F20" s="503"/>
      <c r="G20" s="503"/>
      <c r="H20" s="503"/>
      <c r="I20" s="504"/>
    </row>
    <row r="21" spans="1:9" s="126" customFormat="1" ht="12.75">
      <c r="A21" s="528" t="s">
        <v>561</v>
      </c>
      <c r="B21" s="508" t="s">
        <v>72</v>
      </c>
      <c r="C21" s="534"/>
      <c r="D21" s="534"/>
      <c r="E21" s="534"/>
      <c r="F21" s="534"/>
      <c r="G21" s="534"/>
      <c r="H21" s="534"/>
      <c r="I21" s="504"/>
    </row>
    <row r="22" spans="1:9" s="126" customFormat="1" ht="11.25" customHeight="1">
      <c r="A22" s="560"/>
      <c r="B22" s="128" t="s">
        <v>63</v>
      </c>
      <c r="C22" s="200" t="s">
        <v>500</v>
      </c>
      <c r="D22" s="213">
        <v>783</v>
      </c>
      <c r="E22" s="213">
        <v>588</v>
      </c>
      <c r="F22" s="213">
        <v>497</v>
      </c>
      <c r="G22" s="213">
        <v>373</v>
      </c>
      <c r="H22" s="213"/>
      <c r="I22" s="571" t="s">
        <v>540</v>
      </c>
    </row>
    <row r="23" spans="1:9" s="126" customFormat="1" ht="11.25" customHeight="1">
      <c r="A23" s="560"/>
      <c r="B23" s="128" t="s">
        <v>64</v>
      </c>
      <c r="C23" s="200" t="s">
        <v>500</v>
      </c>
      <c r="D23" s="213">
        <v>1209</v>
      </c>
      <c r="E23" s="213">
        <v>1171</v>
      </c>
      <c r="F23" s="213">
        <v>1285</v>
      </c>
      <c r="G23" s="213">
        <v>1426</v>
      </c>
      <c r="H23" s="213"/>
      <c r="I23" s="572"/>
    </row>
    <row r="24" spans="1:9" s="126" customFormat="1" ht="11.25" customHeight="1">
      <c r="A24" s="560"/>
      <c r="B24" s="128" t="s">
        <v>65</v>
      </c>
      <c r="C24" s="200" t="s">
        <v>500</v>
      </c>
      <c r="D24" s="213">
        <v>3535</v>
      </c>
      <c r="E24" s="213">
        <v>4565</v>
      </c>
      <c r="F24" s="213">
        <v>5275</v>
      </c>
      <c r="G24" s="213">
        <v>2485</v>
      </c>
      <c r="H24" s="213"/>
      <c r="I24" s="572"/>
    </row>
    <row r="25" spans="1:9" s="126" customFormat="1" ht="11.25" customHeight="1">
      <c r="A25" s="560"/>
      <c r="B25" s="128" t="s">
        <v>66</v>
      </c>
      <c r="C25" s="200" t="s">
        <v>500</v>
      </c>
      <c r="D25" s="213">
        <v>7865</v>
      </c>
      <c r="E25" s="213">
        <v>7210</v>
      </c>
      <c r="F25" s="213">
        <v>3950</v>
      </c>
      <c r="G25" s="213">
        <v>5305</v>
      </c>
      <c r="H25" s="213"/>
      <c r="I25" s="572"/>
    </row>
    <row r="26" spans="1:9" s="126" customFormat="1" ht="11.25" customHeight="1">
      <c r="A26" s="560"/>
      <c r="B26" s="128" t="s">
        <v>148</v>
      </c>
      <c r="C26" s="200" t="s">
        <v>500</v>
      </c>
      <c r="D26" s="213">
        <v>5305</v>
      </c>
      <c r="E26" s="213">
        <v>9223</v>
      </c>
      <c r="F26" s="213">
        <v>7587</v>
      </c>
      <c r="G26" s="213">
        <v>7721</v>
      </c>
      <c r="H26" s="213"/>
      <c r="I26" s="572"/>
    </row>
    <row r="27" spans="1:9" s="126" customFormat="1" ht="11.25" customHeight="1">
      <c r="A27" s="560"/>
      <c r="B27" s="128" t="s">
        <v>149</v>
      </c>
      <c r="C27" s="200" t="s">
        <v>500</v>
      </c>
      <c r="D27" s="213">
        <v>5578</v>
      </c>
      <c r="E27" s="213">
        <v>6602</v>
      </c>
      <c r="F27" s="213">
        <v>5382</v>
      </c>
      <c r="G27" s="213">
        <v>3959</v>
      </c>
      <c r="H27" s="213"/>
      <c r="I27" s="572"/>
    </row>
    <row r="28" spans="1:9" s="126" customFormat="1" ht="22.5">
      <c r="A28" s="560"/>
      <c r="B28" s="128" t="s">
        <v>68</v>
      </c>
      <c r="C28" s="200" t="s">
        <v>500</v>
      </c>
      <c r="D28" s="213">
        <v>675</v>
      </c>
      <c r="E28" s="213">
        <v>808</v>
      </c>
      <c r="F28" s="213">
        <v>330</v>
      </c>
      <c r="G28" s="213">
        <v>723</v>
      </c>
      <c r="H28" s="213"/>
      <c r="I28" s="572"/>
    </row>
    <row r="29" spans="1:9" s="126" customFormat="1" ht="60" customHeight="1">
      <c r="A29" s="559"/>
      <c r="B29" s="128" t="s">
        <v>73</v>
      </c>
      <c r="C29" s="200" t="s">
        <v>500</v>
      </c>
      <c r="D29" s="213">
        <f>SUM(D22:D28)</f>
        <v>24950</v>
      </c>
      <c r="E29" s="213">
        <f>SUM(E22:E28)</f>
        <v>30167</v>
      </c>
      <c r="F29" s="213">
        <f>SUM(F22:F28)</f>
        <v>24306</v>
      </c>
      <c r="G29" s="213">
        <f>SUM(G22:G28)</f>
        <v>21992</v>
      </c>
      <c r="H29" s="213"/>
      <c r="I29" s="214" t="s">
        <v>416</v>
      </c>
    </row>
    <row r="30" spans="1:9" s="126" customFormat="1" ht="6" customHeight="1">
      <c r="A30" s="203"/>
      <c r="B30" s="585"/>
      <c r="C30" s="503"/>
      <c r="D30" s="503"/>
      <c r="E30" s="503"/>
      <c r="F30" s="503"/>
      <c r="G30" s="503"/>
      <c r="H30" s="503"/>
      <c r="I30" s="504"/>
    </row>
    <row r="31" spans="1:9" s="126" customFormat="1" ht="48.75" customHeight="1">
      <c r="A31" s="173" t="s">
        <v>562</v>
      </c>
      <c r="B31" s="128" t="s">
        <v>420</v>
      </c>
      <c r="C31" s="200" t="s">
        <v>500</v>
      </c>
      <c r="D31" s="216">
        <f>D29+D19</f>
        <v>44812</v>
      </c>
      <c r="E31" s="216">
        <f>E29+E19</f>
        <v>46116</v>
      </c>
      <c r="F31" s="216">
        <f>F29+F19</f>
        <v>39816</v>
      </c>
      <c r="G31" s="216">
        <f>G29+G19</f>
        <v>36296</v>
      </c>
      <c r="H31" s="213"/>
      <c r="I31" s="214" t="s">
        <v>426</v>
      </c>
    </row>
    <row r="32" spans="1:9" s="126" customFormat="1" ht="15.75" customHeight="1" hidden="1">
      <c r="A32" s="197"/>
      <c r="B32" s="198"/>
      <c r="C32" s="199"/>
      <c r="D32" s="199"/>
      <c r="E32" s="216"/>
      <c r="F32" s="216"/>
      <c r="G32" s="216"/>
      <c r="H32" s="216"/>
      <c r="I32" s="217"/>
    </row>
    <row r="33" spans="1:9" s="126" customFormat="1" ht="15.75" customHeight="1" hidden="1">
      <c r="A33" s="197"/>
      <c r="B33" s="198"/>
      <c r="C33" s="199"/>
      <c r="D33" s="199"/>
      <c r="E33" s="216"/>
      <c r="F33" s="216"/>
      <c r="G33" s="216"/>
      <c r="H33" s="216"/>
      <c r="I33" s="217"/>
    </row>
    <row r="34" spans="1:12" s="126" customFormat="1" ht="12.75" hidden="1">
      <c r="A34" s="122"/>
      <c r="B34" s="128"/>
      <c r="C34" s="125"/>
      <c r="D34" s="199"/>
      <c r="E34" s="217"/>
      <c r="F34" s="217"/>
      <c r="G34" s="217"/>
      <c r="H34" s="217"/>
      <c r="I34" s="208"/>
      <c r="J34" s="129"/>
      <c r="K34" s="129"/>
      <c r="L34" s="129"/>
    </row>
    <row r="35" spans="1:9" s="126" customFormat="1" ht="72" customHeight="1">
      <c r="A35" s="122" t="s">
        <v>563</v>
      </c>
      <c r="B35" s="122" t="s">
        <v>367</v>
      </c>
      <c r="C35" s="125"/>
      <c r="D35" s="564" t="s">
        <v>755</v>
      </c>
      <c r="E35" s="503"/>
      <c r="F35" s="503"/>
      <c r="G35" s="503"/>
      <c r="H35" s="503"/>
      <c r="I35" s="504"/>
    </row>
    <row r="36" spans="1:9" s="126" customFormat="1" ht="63.75" customHeight="1">
      <c r="A36" s="122" t="s">
        <v>564</v>
      </c>
      <c r="B36" s="122" t="s">
        <v>74</v>
      </c>
      <c r="C36" s="125"/>
      <c r="D36" s="561" t="s">
        <v>161</v>
      </c>
      <c r="E36" s="562"/>
      <c r="F36" s="562"/>
      <c r="G36" s="562"/>
      <c r="H36" s="562"/>
      <c r="I36" s="563"/>
    </row>
    <row r="37" spans="1:9" s="126" customFormat="1" ht="22.5" customHeight="1">
      <c r="A37" s="122" t="s">
        <v>565</v>
      </c>
      <c r="B37" s="122" t="s">
        <v>75</v>
      </c>
      <c r="C37" s="125"/>
      <c r="D37" s="564" t="s">
        <v>726</v>
      </c>
      <c r="E37" s="503"/>
      <c r="F37" s="503"/>
      <c r="G37" s="503"/>
      <c r="H37" s="503"/>
      <c r="I37" s="504"/>
    </row>
    <row r="38" spans="1:9" s="126" customFormat="1" ht="45">
      <c r="A38" s="528" t="s">
        <v>566</v>
      </c>
      <c r="B38" s="122" t="s">
        <v>80</v>
      </c>
      <c r="C38" s="125" t="s">
        <v>169</v>
      </c>
      <c r="D38" s="218">
        <v>133929</v>
      </c>
      <c r="E38" s="218">
        <v>128714</v>
      </c>
      <c r="F38" s="218">
        <v>152346</v>
      </c>
      <c r="G38" s="213">
        <v>138943</v>
      </c>
      <c r="H38" s="213">
        <v>142534</v>
      </c>
      <c r="I38" s="214" t="s">
        <v>427</v>
      </c>
    </row>
    <row r="39" spans="1:9" s="126" customFormat="1" ht="33.75">
      <c r="A39" s="559"/>
      <c r="B39" s="122" t="s">
        <v>541</v>
      </c>
      <c r="C39" s="125" t="s">
        <v>169</v>
      </c>
      <c r="D39" s="218">
        <v>50025</v>
      </c>
      <c r="E39" s="218">
        <v>64686</v>
      </c>
      <c r="F39" s="296"/>
      <c r="G39" s="297"/>
      <c r="H39" s="297"/>
      <c r="I39" s="290" t="s">
        <v>542</v>
      </c>
    </row>
    <row r="40" spans="1:9" s="133" customFormat="1" ht="55.5" customHeight="1">
      <c r="A40" s="122" t="s">
        <v>567</v>
      </c>
      <c r="B40" s="122" t="s">
        <v>81</v>
      </c>
      <c r="C40" s="125"/>
      <c r="D40" s="568" t="s">
        <v>377</v>
      </c>
      <c r="E40" s="503"/>
      <c r="F40" s="503"/>
      <c r="G40" s="503"/>
      <c r="H40" s="503"/>
      <c r="I40" s="504"/>
    </row>
    <row r="41" spans="1:9" s="133" customFormat="1" ht="47.25" customHeight="1">
      <c r="A41" s="122" t="s">
        <v>568</v>
      </c>
      <c r="B41" s="122" t="s">
        <v>82</v>
      </c>
      <c r="C41" s="125"/>
      <c r="D41" s="564" t="s">
        <v>543</v>
      </c>
      <c r="E41" s="503"/>
      <c r="F41" s="503"/>
      <c r="G41" s="503"/>
      <c r="H41" s="503"/>
      <c r="I41" s="504"/>
    </row>
    <row r="42" spans="1:9" s="133" customFormat="1" ht="45" customHeight="1">
      <c r="A42" s="122" t="s">
        <v>569</v>
      </c>
      <c r="B42" s="130" t="s">
        <v>368</v>
      </c>
      <c r="C42" s="125"/>
      <c r="D42" s="568" t="s">
        <v>369</v>
      </c>
      <c r="E42" s="503"/>
      <c r="F42" s="503"/>
      <c r="G42" s="503"/>
      <c r="H42" s="503"/>
      <c r="I42" s="504"/>
    </row>
    <row r="43" spans="1:9" s="133" customFormat="1" ht="33.75">
      <c r="A43" s="122" t="s">
        <v>570</v>
      </c>
      <c r="B43" s="130" t="s">
        <v>83</v>
      </c>
      <c r="C43" s="125"/>
      <c r="D43" s="564" t="s">
        <v>727</v>
      </c>
      <c r="E43" s="503"/>
      <c r="F43" s="503"/>
      <c r="G43" s="503"/>
      <c r="H43" s="503"/>
      <c r="I43" s="504"/>
    </row>
    <row r="44" spans="1:9" s="133" customFormat="1" ht="39" customHeight="1">
      <c r="A44" s="122" t="s">
        <v>571</v>
      </c>
      <c r="B44" s="130" t="s">
        <v>84</v>
      </c>
      <c r="C44" s="125"/>
      <c r="D44" s="568" t="s">
        <v>387</v>
      </c>
      <c r="E44" s="503"/>
      <c r="F44" s="503"/>
      <c r="G44" s="503"/>
      <c r="H44" s="503"/>
      <c r="I44" s="504"/>
    </row>
    <row r="45" spans="1:9" s="133" customFormat="1" ht="37.5" customHeight="1">
      <c r="A45" s="122" t="s">
        <v>572</v>
      </c>
      <c r="B45" s="130" t="s">
        <v>86</v>
      </c>
      <c r="C45" s="125"/>
      <c r="D45" s="568" t="s">
        <v>374</v>
      </c>
      <c r="E45" s="503"/>
      <c r="F45" s="503"/>
      <c r="G45" s="503"/>
      <c r="H45" s="503"/>
      <c r="I45" s="504"/>
    </row>
    <row r="46" spans="1:9" s="133" customFormat="1" ht="33.75">
      <c r="A46" s="122" t="s">
        <v>573</v>
      </c>
      <c r="B46" s="130" t="s">
        <v>87</v>
      </c>
      <c r="C46" s="125"/>
      <c r="D46" s="564" t="s">
        <v>544</v>
      </c>
      <c r="E46" s="503"/>
      <c r="F46" s="503"/>
      <c r="G46" s="503"/>
      <c r="H46" s="503"/>
      <c r="I46" s="504"/>
    </row>
    <row r="47" spans="1:9" s="133" customFormat="1" ht="12.75">
      <c r="A47" s="525"/>
      <c r="B47" s="509"/>
      <c r="C47" s="509"/>
      <c r="D47" s="509"/>
      <c r="E47" s="509"/>
      <c r="F47" s="509"/>
      <c r="G47" s="509"/>
      <c r="H47" s="509"/>
      <c r="I47" s="510"/>
    </row>
    <row r="48" spans="1:9" s="133" customFormat="1" ht="91.5" customHeight="1">
      <c r="A48" s="573" t="s">
        <v>574</v>
      </c>
      <c r="B48" s="122" t="s">
        <v>532</v>
      </c>
      <c r="C48" s="200" t="s">
        <v>528</v>
      </c>
      <c r="D48" s="298">
        <v>4828</v>
      </c>
      <c r="E48" s="298">
        <v>4027</v>
      </c>
      <c r="F48" s="298">
        <v>4201</v>
      </c>
      <c r="G48" s="298" t="s">
        <v>113</v>
      </c>
      <c r="H48" s="298" t="s">
        <v>113</v>
      </c>
      <c r="I48" s="569" t="s">
        <v>723</v>
      </c>
    </row>
    <row r="49" spans="1:9" s="133" customFormat="1" ht="17.25" customHeight="1">
      <c r="A49" s="574"/>
      <c r="B49" s="200" t="s">
        <v>525</v>
      </c>
      <c r="C49" s="200" t="s">
        <v>524</v>
      </c>
      <c r="D49" s="298">
        <v>4800</v>
      </c>
      <c r="E49" s="298">
        <v>3995</v>
      </c>
      <c r="F49" s="298">
        <v>4158</v>
      </c>
      <c r="G49" s="298" t="s">
        <v>113</v>
      </c>
      <c r="H49" s="298" t="s">
        <v>113</v>
      </c>
      <c r="I49" s="570"/>
    </row>
    <row r="50" spans="1:9" s="133" customFormat="1" ht="17.25" customHeight="1">
      <c r="A50" s="574"/>
      <c r="B50" s="200" t="s">
        <v>526</v>
      </c>
      <c r="C50" s="200" t="s">
        <v>524</v>
      </c>
      <c r="D50" s="299">
        <v>0.5</v>
      </c>
      <c r="E50" s="299">
        <v>0.5</v>
      </c>
      <c r="F50" s="299">
        <v>0.7</v>
      </c>
      <c r="G50" s="298" t="s">
        <v>113</v>
      </c>
      <c r="H50" s="298" t="s">
        <v>113</v>
      </c>
      <c r="I50" s="570"/>
    </row>
    <row r="51" spans="1:9" s="133" customFormat="1" ht="17.25" customHeight="1">
      <c r="A51" s="574"/>
      <c r="B51" s="200" t="s">
        <v>527</v>
      </c>
      <c r="C51" s="200" t="s">
        <v>524</v>
      </c>
      <c r="D51" s="299">
        <v>0.1</v>
      </c>
      <c r="E51" s="299">
        <v>0.1</v>
      </c>
      <c r="F51" s="299">
        <v>0.1</v>
      </c>
      <c r="G51" s="298" t="s">
        <v>113</v>
      </c>
      <c r="H51" s="298" t="s">
        <v>113</v>
      </c>
      <c r="I51" s="570"/>
    </row>
    <row r="52" spans="1:9" s="133" customFormat="1" ht="17.25" customHeight="1">
      <c r="A52" s="574"/>
      <c r="B52" s="525"/>
      <c r="C52" s="503"/>
      <c r="D52" s="503"/>
      <c r="E52" s="503"/>
      <c r="F52" s="503"/>
      <c r="G52" s="503"/>
      <c r="H52" s="504"/>
      <c r="I52" s="570"/>
    </row>
    <row r="53" spans="1:9" s="133" customFormat="1" ht="66" customHeight="1">
      <c r="A53" s="575"/>
      <c r="B53" s="122" t="s">
        <v>533</v>
      </c>
      <c r="C53" s="200" t="s">
        <v>528</v>
      </c>
      <c r="D53" s="298">
        <f>3518+2400+1780</f>
        <v>7698</v>
      </c>
      <c r="E53" s="298">
        <f>1905+2060+4023</f>
        <v>7988</v>
      </c>
      <c r="F53" s="298">
        <f>3621+772+1697</f>
        <v>6090</v>
      </c>
      <c r="G53" s="298" t="s">
        <v>113</v>
      </c>
      <c r="H53" s="298" t="s">
        <v>113</v>
      </c>
      <c r="I53" s="570"/>
    </row>
    <row r="54" spans="1:9" s="133" customFormat="1" ht="36" customHeight="1">
      <c r="A54" s="575"/>
      <c r="B54" s="122" t="s">
        <v>534</v>
      </c>
      <c r="C54" s="200" t="s">
        <v>528</v>
      </c>
      <c r="D54" s="298">
        <f>D48+D53</f>
        <v>12526</v>
      </c>
      <c r="E54" s="298">
        <f>E48+E53</f>
        <v>12015</v>
      </c>
      <c r="F54" s="298">
        <f>F48+F53</f>
        <v>10291</v>
      </c>
      <c r="G54" s="298" t="s">
        <v>113</v>
      </c>
      <c r="H54" s="298" t="s">
        <v>113</v>
      </c>
      <c r="I54" s="551"/>
    </row>
    <row r="55" spans="1:9" s="133" customFormat="1" ht="12.75">
      <c r="A55" s="575"/>
      <c r="B55" s="525"/>
      <c r="C55" s="503"/>
      <c r="D55" s="503"/>
      <c r="E55" s="503"/>
      <c r="F55" s="503"/>
      <c r="G55" s="503"/>
      <c r="H55" s="503"/>
      <c r="I55" s="504"/>
    </row>
    <row r="56" spans="1:9" s="133" customFormat="1" ht="102" customHeight="1">
      <c r="A56" s="576"/>
      <c r="B56" s="122" t="s">
        <v>535</v>
      </c>
      <c r="C56" s="200" t="s">
        <v>531</v>
      </c>
      <c r="D56" s="218">
        <f>7208+3000</f>
        <v>10208</v>
      </c>
      <c r="E56" s="218">
        <f>6674+3000</f>
        <v>9674</v>
      </c>
      <c r="F56" s="218">
        <f>697+3661+3000</f>
        <v>7358</v>
      </c>
      <c r="G56" s="219">
        <f>627+2115+3000</f>
        <v>5742</v>
      </c>
      <c r="H56" s="215" t="s">
        <v>388</v>
      </c>
      <c r="I56" s="290" t="s">
        <v>545</v>
      </c>
    </row>
    <row r="57" spans="1:9" s="133" customFormat="1" ht="14.25" customHeight="1" hidden="1">
      <c r="A57" s="122"/>
      <c r="B57" s="128"/>
      <c r="C57" s="123"/>
      <c r="D57" s="288"/>
      <c r="E57" s="565"/>
      <c r="F57" s="566"/>
      <c r="G57" s="566"/>
      <c r="H57" s="566"/>
      <c r="I57" s="567"/>
    </row>
    <row r="58" spans="1:9" s="133" customFormat="1" ht="10.5" customHeight="1" hidden="1">
      <c r="A58" s="122"/>
      <c r="B58" s="128"/>
      <c r="C58" s="123"/>
      <c r="D58" s="288"/>
      <c r="E58" s="565"/>
      <c r="F58" s="566"/>
      <c r="G58" s="566"/>
      <c r="H58" s="566"/>
      <c r="I58" s="567"/>
    </row>
    <row r="59" spans="1:9" s="133" customFormat="1" ht="10.5" customHeight="1" hidden="1">
      <c r="A59" s="122"/>
      <c r="B59" s="128"/>
      <c r="C59" s="123"/>
      <c r="D59" s="288"/>
      <c r="E59" s="565"/>
      <c r="F59" s="566"/>
      <c r="G59" s="566"/>
      <c r="H59" s="566"/>
      <c r="I59" s="567"/>
    </row>
    <row r="60" spans="1:9" s="133" customFormat="1" ht="10.5" customHeight="1">
      <c r="A60" s="525"/>
      <c r="B60" s="503"/>
      <c r="C60" s="503"/>
      <c r="D60" s="503"/>
      <c r="E60" s="503"/>
      <c r="F60" s="503"/>
      <c r="G60" s="503"/>
      <c r="H60" s="503"/>
      <c r="I60" s="504"/>
    </row>
    <row r="61" spans="1:9" s="133" customFormat="1" ht="48" customHeight="1">
      <c r="A61" s="122" t="s">
        <v>575</v>
      </c>
      <c r="B61" s="122" t="s">
        <v>88</v>
      </c>
      <c r="C61" s="201"/>
      <c r="D61" s="564" t="s">
        <v>724</v>
      </c>
      <c r="E61" s="503"/>
      <c r="F61" s="503"/>
      <c r="G61" s="503"/>
      <c r="H61" s="503"/>
      <c r="I61" s="504"/>
    </row>
    <row r="62" spans="1:9" s="133" customFormat="1" ht="86.25" customHeight="1">
      <c r="A62" s="122" t="s">
        <v>576</v>
      </c>
      <c r="B62" s="122" t="s">
        <v>89</v>
      </c>
      <c r="C62" s="123"/>
      <c r="D62" s="564" t="s">
        <v>728</v>
      </c>
      <c r="E62" s="503"/>
      <c r="F62" s="503"/>
      <c r="G62" s="503"/>
      <c r="H62" s="503"/>
      <c r="I62" s="504"/>
    </row>
    <row r="63" spans="1:9" s="133" customFormat="1" ht="84.75" customHeight="1">
      <c r="A63" s="122" t="s">
        <v>577</v>
      </c>
      <c r="B63" s="122" t="s">
        <v>90</v>
      </c>
      <c r="C63" s="125" t="s">
        <v>91</v>
      </c>
      <c r="D63" s="391">
        <v>31</v>
      </c>
      <c r="E63" s="215">
        <v>26</v>
      </c>
      <c r="F63" s="215">
        <v>32</v>
      </c>
      <c r="G63" s="213"/>
      <c r="H63" s="215"/>
      <c r="I63" s="215" t="s">
        <v>172</v>
      </c>
    </row>
    <row r="64" spans="1:9" s="133" customFormat="1" ht="23.25" customHeight="1">
      <c r="A64" s="122" t="s">
        <v>578</v>
      </c>
      <c r="B64" s="122" t="s">
        <v>423</v>
      </c>
      <c r="C64" s="200" t="s">
        <v>290</v>
      </c>
      <c r="D64" s="391">
        <f>D50+D51</f>
        <v>0.6</v>
      </c>
      <c r="E64" s="215">
        <v>0.6</v>
      </c>
      <c r="F64" s="215">
        <v>0.8</v>
      </c>
      <c r="G64" s="214" t="s">
        <v>113</v>
      </c>
      <c r="H64" s="214" t="s">
        <v>113</v>
      </c>
      <c r="I64" s="438" t="s">
        <v>756</v>
      </c>
    </row>
    <row r="65" spans="1:9" s="133" customFormat="1" ht="64.5" customHeight="1">
      <c r="A65" s="122" t="s">
        <v>579</v>
      </c>
      <c r="B65" s="122" t="s">
        <v>93</v>
      </c>
      <c r="C65" s="125"/>
      <c r="D65" s="564" t="s">
        <v>753</v>
      </c>
      <c r="E65" s="503"/>
      <c r="F65" s="503"/>
      <c r="G65" s="503"/>
      <c r="H65" s="503"/>
      <c r="I65" s="504"/>
    </row>
    <row r="66" spans="1:9" s="133" customFormat="1" ht="12.75" customHeight="1">
      <c r="A66" s="203"/>
      <c r="B66" s="577"/>
      <c r="C66" s="509"/>
      <c r="D66" s="509"/>
      <c r="E66" s="509"/>
      <c r="F66" s="509"/>
      <c r="G66" s="509"/>
      <c r="H66" s="509"/>
      <c r="I66" s="510"/>
    </row>
    <row r="67" spans="1:9" s="133" customFormat="1" ht="12.75" customHeight="1">
      <c r="A67" s="528" t="s">
        <v>580</v>
      </c>
      <c r="B67" s="508" t="s">
        <v>94</v>
      </c>
      <c r="C67" s="534"/>
      <c r="D67" s="534"/>
      <c r="E67" s="534"/>
      <c r="F67" s="534"/>
      <c r="G67" s="534"/>
      <c r="H67" s="534"/>
      <c r="I67" s="292"/>
    </row>
    <row r="68" spans="1:9" s="133" customFormat="1" ht="45.75" customHeight="1">
      <c r="A68" s="560"/>
      <c r="B68" s="135" t="s">
        <v>229</v>
      </c>
      <c r="C68" s="125" t="s">
        <v>290</v>
      </c>
      <c r="D68" s="293">
        <v>344</v>
      </c>
      <c r="E68" s="215">
        <v>648</v>
      </c>
      <c r="F68" s="215">
        <v>872</v>
      </c>
      <c r="G68" s="213">
        <v>729</v>
      </c>
      <c r="H68" s="215">
        <v>828</v>
      </c>
      <c r="I68" s="215"/>
    </row>
    <row r="69" spans="1:9" s="133" customFormat="1" ht="13.5" customHeight="1">
      <c r="A69" s="560"/>
      <c r="B69" s="135" t="s">
        <v>288</v>
      </c>
      <c r="C69" s="125" t="s">
        <v>290</v>
      </c>
      <c r="D69" s="293">
        <v>2086</v>
      </c>
      <c r="E69" s="215">
        <v>890</v>
      </c>
      <c r="F69" s="215">
        <v>716</v>
      </c>
      <c r="G69" s="213">
        <v>1188</v>
      </c>
      <c r="H69" s="215">
        <v>272</v>
      </c>
      <c r="I69" s="215"/>
    </row>
    <row r="70" spans="1:9" s="133" customFormat="1" ht="35.25" customHeight="1">
      <c r="A70" s="560"/>
      <c r="B70" s="135" t="s">
        <v>287</v>
      </c>
      <c r="C70" s="125" t="s">
        <v>290</v>
      </c>
      <c r="D70" s="293">
        <v>572</v>
      </c>
      <c r="E70" s="215">
        <v>720</v>
      </c>
      <c r="F70" s="215">
        <v>647</v>
      </c>
      <c r="G70" s="213">
        <v>555</v>
      </c>
      <c r="H70" s="215">
        <v>1113</v>
      </c>
      <c r="I70" s="215"/>
    </row>
    <row r="71" spans="1:9" s="133" customFormat="1" ht="24" customHeight="1">
      <c r="A71" s="560"/>
      <c r="B71" s="135" t="s">
        <v>291</v>
      </c>
      <c r="C71" s="125" t="s">
        <v>290</v>
      </c>
      <c r="D71" s="293">
        <v>840</v>
      </c>
      <c r="E71" s="215">
        <v>361</v>
      </c>
      <c r="F71" s="215">
        <v>400</v>
      </c>
      <c r="G71" s="213">
        <v>1116</v>
      </c>
      <c r="H71" s="215">
        <v>777</v>
      </c>
      <c r="I71" s="215"/>
    </row>
    <row r="72" spans="1:9" s="133" customFormat="1" ht="22.5">
      <c r="A72" s="560"/>
      <c r="B72" s="135" t="s">
        <v>292</v>
      </c>
      <c r="C72" s="125" t="s">
        <v>290</v>
      </c>
      <c r="D72" s="293">
        <v>326</v>
      </c>
      <c r="E72" s="215">
        <v>278</v>
      </c>
      <c r="F72" s="215">
        <v>225</v>
      </c>
      <c r="G72" s="213">
        <v>324</v>
      </c>
      <c r="H72" s="215">
        <v>246</v>
      </c>
      <c r="I72" s="215"/>
    </row>
    <row r="73" spans="1:9" s="133" customFormat="1" ht="33.75" customHeight="1">
      <c r="A73" s="559"/>
      <c r="B73" s="135" t="s">
        <v>289</v>
      </c>
      <c r="C73" s="125" t="s">
        <v>290</v>
      </c>
      <c r="D73" s="293">
        <v>345</v>
      </c>
      <c r="E73" s="215">
        <v>347</v>
      </c>
      <c r="F73" s="215">
        <v>334</v>
      </c>
      <c r="G73" s="213">
        <v>183</v>
      </c>
      <c r="H73" s="215">
        <v>213</v>
      </c>
      <c r="I73" s="215"/>
    </row>
    <row r="74" spans="1:9" s="133" customFormat="1" ht="22.5">
      <c r="A74" s="122" t="s">
        <v>581</v>
      </c>
      <c r="B74" s="130" t="s">
        <v>98</v>
      </c>
      <c r="C74" s="125"/>
      <c r="D74" s="310" t="s">
        <v>10</v>
      </c>
      <c r="E74" s="215" t="s">
        <v>10</v>
      </c>
      <c r="F74" s="215" t="s">
        <v>10</v>
      </c>
      <c r="G74" s="215" t="s">
        <v>10</v>
      </c>
      <c r="H74" s="215" t="s">
        <v>10</v>
      </c>
      <c r="I74" s="215"/>
    </row>
    <row r="75" spans="1:9" s="133" customFormat="1" ht="33.75" customHeight="1">
      <c r="A75" s="122" t="s">
        <v>582</v>
      </c>
      <c r="B75" s="130" t="s">
        <v>100</v>
      </c>
      <c r="C75" s="125"/>
      <c r="D75" s="564" t="s">
        <v>729</v>
      </c>
      <c r="E75" s="503"/>
      <c r="F75" s="503"/>
      <c r="G75" s="503"/>
      <c r="H75" s="503"/>
      <c r="I75" s="504"/>
    </row>
    <row r="76" spans="1:9" s="133" customFormat="1" ht="90.75" customHeight="1">
      <c r="A76" s="122" t="s">
        <v>583</v>
      </c>
      <c r="B76" s="122" t="s">
        <v>102</v>
      </c>
      <c r="C76" s="125"/>
      <c r="D76" s="564" t="s">
        <v>2</v>
      </c>
      <c r="E76" s="503"/>
      <c r="F76" s="503"/>
      <c r="G76" s="503"/>
      <c r="H76" s="503"/>
      <c r="I76" s="504"/>
    </row>
    <row r="77" spans="1:9" s="133" customFormat="1" ht="56.25">
      <c r="A77" s="122" t="s">
        <v>584</v>
      </c>
      <c r="B77" s="130" t="s">
        <v>104</v>
      </c>
      <c r="C77" s="123"/>
      <c r="D77" s="391" t="s">
        <v>10</v>
      </c>
      <c r="E77" s="215" t="s">
        <v>10</v>
      </c>
      <c r="F77" s="215" t="s">
        <v>10</v>
      </c>
      <c r="G77" s="213" t="s">
        <v>10</v>
      </c>
      <c r="H77" s="215" t="s">
        <v>10</v>
      </c>
      <c r="I77" s="215"/>
    </row>
    <row r="78" spans="1:9" s="133" customFormat="1" ht="22.5" customHeight="1">
      <c r="A78" s="122" t="s">
        <v>585</v>
      </c>
      <c r="B78" s="130" t="s">
        <v>109</v>
      </c>
      <c r="C78" s="125"/>
      <c r="D78" s="568" t="s">
        <v>376</v>
      </c>
      <c r="E78" s="503"/>
      <c r="F78" s="503"/>
      <c r="G78" s="503"/>
      <c r="H78" s="503"/>
      <c r="I78" s="504"/>
    </row>
    <row r="79" spans="1:9" s="138" customFormat="1" ht="11.25">
      <c r="A79" s="137"/>
      <c r="B79" s="137"/>
      <c r="C79" s="139"/>
      <c r="D79" s="139"/>
      <c r="E79" s="140"/>
      <c r="F79" s="140"/>
      <c r="G79" s="141"/>
      <c r="H79" s="140"/>
      <c r="I79" s="140"/>
    </row>
    <row r="80" spans="1:9" s="143" customFormat="1" ht="12.75">
      <c r="A80" s="142"/>
      <c r="B80" s="142"/>
      <c r="C80" s="144"/>
      <c r="D80" s="144"/>
      <c r="E80" s="129"/>
      <c r="F80" s="129"/>
      <c r="G80" s="145"/>
      <c r="H80" s="129"/>
      <c r="I80" s="129"/>
    </row>
    <row r="81" spans="1:9" s="143" customFormat="1" ht="12.75">
      <c r="A81" s="142"/>
      <c r="B81" s="142"/>
      <c r="C81" s="144"/>
      <c r="D81" s="144"/>
      <c r="E81" s="129"/>
      <c r="F81" s="129"/>
      <c r="G81" s="145"/>
      <c r="H81" s="129"/>
      <c r="I81" s="129"/>
    </row>
    <row r="82" spans="1:9" s="143" customFormat="1" ht="12.75">
      <c r="A82" s="142"/>
      <c r="B82" s="142"/>
      <c r="C82" s="144"/>
      <c r="D82" s="144"/>
      <c r="E82" s="129"/>
      <c r="F82" s="129"/>
      <c r="G82" s="145"/>
      <c r="H82" s="129"/>
      <c r="I82" s="129"/>
    </row>
    <row r="83" spans="1:9" s="143" customFormat="1" ht="12.75">
      <c r="A83" s="142"/>
      <c r="B83" s="142"/>
      <c r="C83" s="144"/>
      <c r="D83" s="144"/>
      <c r="E83" s="129"/>
      <c r="F83" s="129"/>
      <c r="G83" s="145"/>
      <c r="H83" s="129"/>
      <c r="I83" s="129"/>
    </row>
    <row r="84" spans="1:9" s="143" customFormat="1" ht="12.75">
      <c r="A84" s="142"/>
      <c r="B84" s="142"/>
      <c r="C84" s="144"/>
      <c r="D84" s="144"/>
      <c r="E84" s="129"/>
      <c r="F84" s="129"/>
      <c r="G84" s="145"/>
      <c r="H84" s="129"/>
      <c r="I84" s="129"/>
    </row>
    <row r="85" spans="1:9" s="143" customFormat="1" ht="12.75">
      <c r="A85" s="142"/>
      <c r="B85" s="142"/>
      <c r="C85" s="144"/>
      <c r="D85" s="144"/>
      <c r="E85" s="129"/>
      <c r="F85" s="129"/>
      <c r="G85" s="145"/>
      <c r="H85" s="129"/>
      <c r="I85" s="129"/>
    </row>
    <row r="86" spans="1:9" s="143" customFormat="1" ht="12.75">
      <c r="A86" s="142"/>
      <c r="B86" s="142"/>
      <c r="C86" s="144"/>
      <c r="D86" s="144"/>
      <c r="E86" s="129"/>
      <c r="F86" s="129"/>
      <c r="G86" s="145"/>
      <c r="H86" s="129"/>
      <c r="I86" s="129"/>
    </row>
    <row r="87" spans="1:9" s="143" customFormat="1" ht="12.75">
      <c r="A87" s="142"/>
      <c r="B87" s="142"/>
      <c r="C87" s="144"/>
      <c r="D87" s="144"/>
      <c r="E87" s="129"/>
      <c r="F87" s="129"/>
      <c r="G87" s="145"/>
      <c r="H87" s="129"/>
      <c r="I87" s="129"/>
    </row>
    <row r="88" spans="1:9" s="143" customFormat="1" ht="12.75">
      <c r="A88" s="142"/>
      <c r="B88" s="142"/>
      <c r="C88" s="144"/>
      <c r="D88" s="144"/>
      <c r="E88" s="129"/>
      <c r="F88" s="129"/>
      <c r="G88" s="145"/>
      <c r="H88" s="129"/>
      <c r="I88" s="129"/>
    </row>
    <row r="89" spans="1:9" s="143" customFormat="1" ht="12.75">
      <c r="A89" s="142"/>
      <c r="B89" s="142"/>
      <c r="C89" s="144"/>
      <c r="D89" s="144"/>
      <c r="E89" s="129"/>
      <c r="F89" s="129"/>
      <c r="G89" s="145"/>
      <c r="H89" s="129"/>
      <c r="I89" s="129"/>
    </row>
    <row r="90" spans="1:9" s="143" customFormat="1" ht="12.75">
      <c r="A90" s="142"/>
      <c r="B90" s="142"/>
      <c r="C90" s="144"/>
      <c r="D90" s="144"/>
      <c r="E90" s="129"/>
      <c r="F90" s="129"/>
      <c r="G90" s="145"/>
      <c r="H90" s="129"/>
      <c r="I90" s="129"/>
    </row>
    <row r="91" spans="1:9" s="143" customFormat="1" ht="12.75">
      <c r="A91" s="142"/>
      <c r="B91" s="142"/>
      <c r="C91" s="144"/>
      <c r="D91" s="144"/>
      <c r="E91" s="129"/>
      <c r="F91" s="129"/>
      <c r="G91" s="145"/>
      <c r="H91" s="129"/>
      <c r="I91" s="129"/>
    </row>
    <row r="92" spans="1:9" s="143" customFormat="1" ht="12.75">
      <c r="A92" s="142"/>
      <c r="B92" s="142"/>
      <c r="C92" s="144"/>
      <c r="D92" s="144"/>
      <c r="E92" s="129"/>
      <c r="F92" s="129"/>
      <c r="G92" s="145"/>
      <c r="H92" s="129"/>
      <c r="I92" s="129"/>
    </row>
    <row r="93" spans="1:9" s="143" customFormat="1" ht="12.75">
      <c r="A93" s="142"/>
      <c r="B93" s="142"/>
      <c r="C93" s="144"/>
      <c r="D93" s="144"/>
      <c r="E93" s="129"/>
      <c r="F93" s="129"/>
      <c r="G93" s="145"/>
      <c r="H93" s="129"/>
      <c r="I93" s="129"/>
    </row>
    <row r="94" spans="1:9" s="143" customFormat="1" ht="12.75">
      <c r="A94" s="142"/>
      <c r="B94" s="142"/>
      <c r="C94" s="144"/>
      <c r="D94" s="144"/>
      <c r="E94" s="129"/>
      <c r="F94" s="129"/>
      <c r="G94" s="145"/>
      <c r="H94" s="129"/>
      <c r="I94" s="129"/>
    </row>
    <row r="95" spans="1:9" s="143" customFormat="1" ht="12.75">
      <c r="A95" s="142"/>
      <c r="B95" s="142"/>
      <c r="C95" s="144"/>
      <c r="D95" s="144"/>
      <c r="E95" s="129"/>
      <c r="F95" s="129"/>
      <c r="G95" s="145"/>
      <c r="H95" s="129"/>
      <c r="I95" s="129"/>
    </row>
    <row r="96" spans="1:9" s="143" customFormat="1" ht="12.75">
      <c r="A96" s="142"/>
      <c r="B96" s="142"/>
      <c r="C96" s="144"/>
      <c r="D96" s="144"/>
      <c r="E96" s="129"/>
      <c r="F96" s="129"/>
      <c r="G96" s="145"/>
      <c r="H96" s="129"/>
      <c r="I96" s="129"/>
    </row>
    <row r="97" spans="1:9" s="143" customFormat="1" ht="12.75">
      <c r="A97" s="142"/>
      <c r="B97" s="142"/>
      <c r="C97" s="144"/>
      <c r="D97" s="144"/>
      <c r="E97" s="129"/>
      <c r="F97" s="129"/>
      <c r="G97" s="145"/>
      <c r="H97" s="129"/>
      <c r="I97" s="129"/>
    </row>
    <row r="98" spans="1:9" s="143" customFormat="1" ht="12.75">
      <c r="A98" s="142"/>
      <c r="B98" s="142"/>
      <c r="C98" s="144"/>
      <c r="D98" s="144"/>
      <c r="E98" s="129"/>
      <c r="F98" s="129"/>
      <c r="G98" s="145"/>
      <c r="H98" s="129"/>
      <c r="I98" s="129"/>
    </row>
    <row r="99" spans="1:9" s="143" customFormat="1" ht="12.75">
      <c r="A99" s="142"/>
      <c r="B99" s="142"/>
      <c r="C99" s="144"/>
      <c r="D99" s="144"/>
      <c r="E99" s="129"/>
      <c r="F99" s="129"/>
      <c r="G99" s="145"/>
      <c r="H99" s="129"/>
      <c r="I99" s="129"/>
    </row>
    <row r="100" spans="1:9" s="143" customFormat="1" ht="12.75">
      <c r="A100" s="142"/>
      <c r="B100" s="142"/>
      <c r="C100" s="144"/>
      <c r="D100" s="144"/>
      <c r="E100" s="129"/>
      <c r="F100" s="129"/>
      <c r="G100" s="145"/>
      <c r="H100" s="129"/>
      <c r="I100" s="129"/>
    </row>
    <row r="101" spans="1:9" s="143" customFormat="1" ht="12.75">
      <c r="A101" s="142"/>
      <c r="B101" s="142"/>
      <c r="C101" s="144"/>
      <c r="D101" s="144"/>
      <c r="E101" s="129"/>
      <c r="F101" s="129"/>
      <c r="G101" s="145"/>
      <c r="H101" s="129"/>
      <c r="I101" s="129"/>
    </row>
    <row r="102" spans="1:9" s="143" customFormat="1" ht="12.75">
      <c r="A102" s="142"/>
      <c r="B102" s="142"/>
      <c r="C102" s="144"/>
      <c r="D102" s="144"/>
      <c r="E102" s="129"/>
      <c r="F102" s="129"/>
      <c r="G102" s="145"/>
      <c r="H102" s="129"/>
      <c r="I102" s="129"/>
    </row>
    <row r="103" spans="1:9" s="143" customFormat="1" ht="12.75">
      <c r="A103" s="142"/>
      <c r="B103" s="142"/>
      <c r="C103" s="144"/>
      <c r="D103" s="144"/>
      <c r="E103" s="129"/>
      <c r="F103" s="129"/>
      <c r="G103" s="145"/>
      <c r="H103" s="129"/>
      <c r="I103" s="129"/>
    </row>
    <row r="104" spans="1:9" s="143" customFormat="1" ht="12.75">
      <c r="A104" s="142"/>
      <c r="B104" s="142"/>
      <c r="C104" s="144"/>
      <c r="D104" s="144"/>
      <c r="E104" s="129"/>
      <c r="F104" s="129"/>
      <c r="G104" s="145"/>
      <c r="H104" s="129"/>
      <c r="I104" s="129"/>
    </row>
    <row r="105" spans="1:9" s="143" customFormat="1" ht="12.75">
      <c r="A105" s="142"/>
      <c r="B105" s="142"/>
      <c r="C105" s="144"/>
      <c r="D105" s="144"/>
      <c r="E105" s="129"/>
      <c r="F105" s="129"/>
      <c r="G105" s="145"/>
      <c r="H105" s="129"/>
      <c r="I105" s="129"/>
    </row>
    <row r="106" spans="1:9" s="143" customFormat="1" ht="12.75">
      <c r="A106" s="142"/>
      <c r="B106" s="142"/>
      <c r="C106" s="144"/>
      <c r="D106" s="144"/>
      <c r="E106" s="129"/>
      <c r="F106" s="129"/>
      <c r="G106" s="145"/>
      <c r="H106" s="129"/>
      <c r="I106" s="129"/>
    </row>
    <row r="107" spans="1:9" s="143" customFormat="1" ht="12.75">
      <c r="A107" s="142"/>
      <c r="B107" s="142"/>
      <c r="C107" s="144"/>
      <c r="D107" s="144"/>
      <c r="E107" s="129"/>
      <c r="F107" s="129"/>
      <c r="G107" s="145"/>
      <c r="H107" s="129"/>
      <c r="I107" s="129"/>
    </row>
    <row r="108" spans="1:9" s="143" customFormat="1" ht="12.75">
      <c r="A108" s="142"/>
      <c r="B108" s="142"/>
      <c r="C108" s="144"/>
      <c r="D108" s="144"/>
      <c r="E108" s="129"/>
      <c r="F108" s="129"/>
      <c r="G108" s="145"/>
      <c r="H108" s="129"/>
      <c r="I108" s="129"/>
    </row>
    <row r="109" spans="1:9" s="143" customFormat="1" ht="12.75">
      <c r="A109" s="142"/>
      <c r="B109" s="142"/>
      <c r="C109" s="144"/>
      <c r="D109" s="144"/>
      <c r="E109" s="129"/>
      <c r="F109" s="129"/>
      <c r="G109" s="145"/>
      <c r="H109" s="129"/>
      <c r="I109" s="129"/>
    </row>
    <row r="110" spans="1:9" s="143" customFormat="1" ht="12.75">
      <c r="A110" s="142"/>
      <c r="B110" s="142"/>
      <c r="C110" s="144"/>
      <c r="D110" s="144"/>
      <c r="E110" s="129"/>
      <c r="F110" s="129"/>
      <c r="G110" s="145"/>
      <c r="H110" s="129"/>
      <c r="I110" s="129"/>
    </row>
    <row r="111" spans="1:9" s="143" customFormat="1" ht="12.75">
      <c r="A111" s="142"/>
      <c r="B111" s="142"/>
      <c r="C111" s="144"/>
      <c r="D111" s="144"/>
      <c r="E111" s="129"/>
      <c r="F111" s="129"/>
      <c r="G111" s="145"/>
      <c r="H111" s="129"/>
      <c r="I111" s="129"/>
    </row>
    <row r="112" spans="1:9" s="143" customFormat="1" ht="12.75">
      <c r="A112" s="142"/>
      <c r="B112" s="142"/>
      <c r="C112" s="144"/>
      <c r="D112" s="144"/>
      <c r="E112" s="129"/>
      <c r="F112" s="129"/>
      <c r="G112" s="145"/>
      <c r="H112" s="129"/>
      <c r="I112" s="129"/>
    </row>
    <row r="113" spans="1:9" s="143" customFormat="1" ht="12.75">
      <c r="A113" s="142"/>
      <c r="B113" s="142"/>
      <c r="C113" s="144"/>
      <c r="D113" s="144"/>
      <c r="E113" s="129"/>
      <c r="F113" s="129"/>
      <c r="G113" s="145"/>
      <c r="H113" s="129"/>
      <c r="I113" s="129"/>
    </row>
    <row r="114" spans="1:9" s="143" customFormat="1" ht="12.75">
      <c r="A114" s="142"/>
      <c r="B114" s="142"/>
      <c r="C114" s="144"/>
      <c r="D114" s="144"/>
      <c r="E114" s="129"/>
      <c r="F114" s="129"/>
      <c r="G114" s="145"/>
      <c r="H114" s="129"/>
      <c r="I114" s="129"/>
    </row>
    <row r="115" spans="1:9" s="143" customFormat="1" ht="12.75">
      <c r="A115" s="142"/>
      <c r="B115" s="142"/>
      <c r="C115" s="144"/>
      <c r="D115" s="144"/>
      <c r="E115" s="129"/>
      <c r="F115" s="129"/>
      <c r="G115" s="145"/>
      <c r="H115" s="129"/>
      <c r="I115" s="129"/>
    </row>
    <row r="116" spans="1:9" s="143" customFormat="1" ht="12.75">
      <c r="A116" s="142"/>
      <c r="B116" s="142"/>
      <c r="C116" s="144"/>
      <c r="D116" s="144"/>
      <c r="E116" s="129"/>
      <c r="F116" s="129"/>
      <c r="G116" s="145"/>
      <c r="H116" s="129"/>
      <c r="I116" s="129"/>
    </row>
    <row r="117" spans="1:9" s="143" customFormat="1" ht="12.75">
      <c r="A117" s="142"/>
      <c r="B117" s="142"/>
      <c r="C117" s="144"/>
      <c r="D117" s="144"/>
      <c r="E117" s="129"/>
      <c r="F117" s="129"/>
      <c r="G117" s="145"/>
      <c r="H117" s="129"/>
      <c r="I117" s="129"/>
    </row>
    <row r="118" spans="1:9" s="143" customFormat="1" ht="12.75">
      <c r="A118" s="142"/>
      <c r="B118" s="142"/>
      <c r="C118" s="144"/>
      <c r="D118" s="144"/>
      <c r="E118" s="129"/>
      <c r="F118" s="129"/>
      <c r="G118" s="145"/>
      <c r="H118" s="129"/>
      <c r="I118" s="129"/>
    </row>
    <row r="119" spans="1:9" s="143" customFormat="1" ht="12.75">
      <c r="A119" s="142"/>
      <c r="B119" s="142"/>
      <c r="C119" s="144"/>
      <c r="D119" s="144"/>
      <c r="E119" s="129"/>
      <c r="F119" s="129"/>
      <c r="G119" s="145"/>
      <c r="H119" s="129"/>
      <c r="I119" s="129"/>
    </row>
    <row r="120" spans="1:9" s="143" customFormat="1" ht="12.75">
      <c r="A120" s="142"/>
      <c r="B120" s="142"/>
      <c r="C120" s="144"/>
      <c r="D120" s="144"/>
      <c r="E120" s="129"/>
      <c r="F120" s="129"/>
      <c r="G120" s="145"/>
      <c r="H120" s="129"/>
      <c r="I120" s="129"/>
    </row>
    <row r="121" spans="1:9" s="143" customFormat="1" ht="12.75">
      <c r="A121" s="142"/>
      <c r="B121" s="142"/>
      <c r="C121" s="144"/>
      <c r="D121" s="144"/>
      <c r="E121" s="129"/>
      <c r="F121" s="129"/>
      <c r="G121" s="145"/>
      <c r="H121" s="129"/>
      <c r="I121" s="129"/>
    </row>
    <row r="122" spans="1:9" s="143" customFormat="1" ht="12.75">
      <c r="A122" s="142"/>
      <c r="B122" s="142"/>
      <c r="C122" s="144"/>
      <c r="D122" s="144"/>
      <c r="E122" s="129"/>
      <c r="F122" s="129"/>
      <c r="G122" s="145"/>
      <c r="H122" s="129"/>
      <c r="I122" s="129"/>
    </row>
    <row r="123" spans="1:9" s="143" customFormat="1" ht="12.75">
      <c r="A123" s="142"/>
      <c r="B123" s="142"/>
      <c r="C123" s="144"/>
      <c r="D123" s="144"/>
      <c r="E123" s="129"/>
      <c r="F123" s="129"/>
      <c r="G123" s="145"/>
      <c r="H123" s="129"/>
      <c r="I123" s="129"/>
    </row>
    <row r="124" spans="1:9" s="143" customFormat="1" ht="12.75">
      <c r="A124" s="142"/>
      <c r="B124" s="142"/>
      <c r="C124" s="144"/>
      <c r="D124" s="144"/>
      <c r="E124" s="129"/>
      <c r="F124" s="129"/>
      <c r="G124" s="145"/>
      <c r="H124" s="129"/>
      <c r="I124" s="129"/>
    </row>
    <row r="125" spans="1:9" s="143" customFormat="1" ht="12.75">
      <c r="A125" s="142"/>
      <c r="B125" s="142"/>
      <c r="C125" s="144"/>
      <c r="D125" s="144"/>
      <c r="E125" s="129"/>
      <c r="F125" s="129"/>
      <c r="G125" s="145"/>
      <c r="H125" s="129"/>
      <c r="I125" s="129"/>
    </row>
    <row r="126" spans="1:9" s="143" customFormat="1" ht="12.75">
      <c r="A126" s="142"/>
      <c r="B126" s="142"/>
      <c r="C126" s="144"/>
      <c r="D126" s="144"/>
      <c r="E126" s="129"/>
      <c r="F126" s="129"/>
      <c r="G126" s="145"/>
      <c r="H126" s="129"/>
      <c r="I126" s="129"/>
    </row>
    <row r="127" spans="1:9" s="143" customFormat="1" ht="12.75">
      <c r="A127" s="142"/>
      <c r="B127" s="142"/>
      <c r="C127" s="144"/>
      <c r="D127" s="144"/>
      <c r="E127" s="129"/>
      <c r="F127" s="129"/>
      <c r="G127" s="145"/>
      <c r="H127" s="129"/>
      <c r="I127" s="129"/>
    </row>
    <row r="128" spans="1:9" s="143" customFormat="1" ht="12.75">
      <c r="A128" s="142"/>
      <c r="B128" s="142"/>
      <c r="C128" s="144"/>
      <c r="D128" s="144"/>
      <c r="E128" s="129"/>
      <c r="F128" s="129"/>
      <c r="G128" s="145"/>
      <c r="H128" s="129"/>
      <c r="I128" s="129"/>
    </row>
    <row r="129" spans="1:9" s="143" customFormat="1" ht="12.75">
      <c r="A129" s="142"/>
      <c r="B129" s="142"/>
      <c r="C129" s="144"/>
      <c r="D129" s="144"/>
      <c r="E129" s="129"/>
      <c r="F129" s="129"/>
      <c r="G129" s="145"/>
      <c r="H129" s="129"/>
      <c r="I129" s="129"/>
    </row>
    <row r="130" spans="1:9" s="143" customFormat="1" ht="12.75">
      <c r="A130" s="142"/>
      <c r="B130" s="142"/>
      <c r="C130" s="144"/>
      <c r="D130" s="144"/>
      <c r="E130" s="129"/>
      <c r="F130" s="129"/>
      <c r="G130" s="145"/>
      <c r="H130" s="129"/>
      <c r="I130" s="129"/>
    </row>
    <row r="131" spans="1:9" s="143" customFormat="1" ht="12.75">
      <c r="A131" s="142"/>
      <c r="B131" s="142"/>
      <c r="C131" s="144"/>
      <c r="D131" s="144"/>
      <c r="E131" s="129"/>
      <c r="F131" s="129"/>
      <c r="G131" s="145"/>
      <c r="H131" s="129"/>
      <c r="I131" s="129"/>
    </row>
    <row r="132" spans="1:9" s="143" customFormat="1" ht="12.75">
      <c r="A132" s="142"/>
      <c r="B132" s="142"/>
      <c r="C132" s="144"/>
      <c r="D132" s="144"/>
      <c r="E132" s="129"/>
      <c r="F132" s="129"/>
      <c r="G132" s="145"/>
      <c r="H132" s="129"/>
      <c r="I132" s="129"/>
    </row>
    <row r="133" spans="1:9" s="143" customFormat="1" ht="12.75">
      <c r="A133" s="142"/>
      <c r="B133" s="142"/>
      <c r="C133" s="144"/>
      <c r="D133" s="144"/>
      <c r="E133" s="129"/>
      <c r="F133" s="129"/>
      <c r="G133" s="145"/>
      <c r="H133" s="129"/>
      <c r="I133" s="129"/>
    </row>
    <row r="134" spans="1:9" s="143" customFormat="1" ht="12.75">
      <c r="A134" s="142"/>
      <c r="B134" s="142"/>
      <c r="C134" s="144"/>
      <c r="D134" s="144"/>
      <c r="E134" s="129"/>
      <c r="F134" s="129"/>
      <c r="G134" s="145"/>
      <c r="H134" s="129"/>
      <c r="I134" s="129"/>
    </row>
    <row r="135" spans="1:9" s="143" customFormat="1" ht="12.75">
      <c r="A135" s="142"/>
      <c r="B135" s="142"/>
      <c r="C135" s="144"/>
      <c r="D135" s="144"/>
      <c r="E135" s="129"/>
      <c r="F135" s="129"/>
      <c r="G135" s="145"/>
      <c r="H135" s="129"/>
      <c r="I135" s="129"/>
    </row>
    <row r="136" spans="1:9" s="143" customFormat="1" ht="12.75">
      <c r="A136" s="142"/>
      <c r="B136" s="142"/>
      <c r="C136" s="144"/>
      <c r="D136" s="144"/>
      <c r="E136" s="129"/>
      <c r="F136" s="129"/>
      <c r="G136" s="145"/>
      <c r="H136" s="129"/>
      <c r="I136" s="129"/>
    </row>
    <row r="137" spans="1:9" s="143" customFormat="1" ht="12.75">
      <c r="A137" s="142"/>
      <c r="B137" s="142"/>
      <c r="C137" s="144"/>
      <c r="D137" s="144"/>
      <c r="E137" s="129"/>
      <c r="F137" s="129"/>
      <c r="G137" s="145"/>
      <c r="H137" s="129"/>
      <c r="I137" s="129"/>
    </row>
    <row r="138" spans="1:9" s="143" customFormat="1" ht="12.75">
      <c r="A138" s="142"/>
      <c r="B138" s="142"/>
      <c r="C138" s="144"/>
      <c r="D138" s="144"/>
      <c r="E138" s="129"/>
      <c r="F138" s="129"/>
      <c r="G138" s="145"/>
      <c r="H138" s="129"/>
      <c r="I138" s="129"/>
    </row>
    <row r="139" spans="1:9" s="143" customFormat="1" ht="12.75">
      <c r="A139" s="142"/>
      <c r="B139" s="142"/>
      <c r="C139" s="144"/>
      <c r="D139" s="144"/>
      <c r="E139" s="129"/>
      <c r="F139" s="129"/>
      <c r="G139" s="145"/>
      <c r="H139" s="129"/>
      <c r="I139" s="129"/>
    </row>
    <row r="140" spans="1:9" s="143" customFormat="1" ht="12.75">
      <c r="A140" s="142"/>
      <c r="B140" s="142"/>
      <c r="C140" s="144"/>
      <c r="D140" s="144"/>
      <c r="E140" s="129"/>
      <c r="F140" s="129"/>
      <c r="G140" s="145"/>
      <c r="H140" s="129"/>
      <c r="I140" s="129"/>
    </row>
    <row r="141" spans="1:9" s="143" customFormat="1" ht="12.75">
      <c r="A141" s="142"/>
      <c r="B141" s="142"/>
      <c r="C141" s="144"/>
      <c r="D141" s="144"/>
      <c r="E141" s="129"/>
      <c r="F141" s="129"/>
      <c r="G141" s="145"/>
      <c r="H141" s="129"/>
      <c r="I141" s="129"/>
    </row>
    <row r="142" spans="1:9" s="143" customFormat="1" ht="12.75">
      <c r="A142" s="142"/>
      <c r="B142" s="142"/>
      <c r="C142" s="144"/>
      <c r="D142" s="144"/>
      <c r="E142" s="129"/>
      <c r="F142" s="129"/>
      <c r="G142" s="145"/>
      <c r="H142" s="129"/>
      <c r="I142" s="129"/>
    </row>
    <row r="143" spans="1:9" s="143" customFormat="1" ht="12.75">
      <c r="A143" s="142"/>
      <c r="B143" s="142"/>
      <c r="C143" s="144"/>
      <c r="D143" s="144"/>
      <c r="E143" s="129"/>
      <c r="F143" s="129"/>
      <c r="G143" s="145"/>
      <c r="H143" s="129"/>
      <c r="I143" s="129"/>
    </row>
    <row r="144" spans="1:9" s="143" customFormat="1" ht="12.75">
      <c r="A144" s="142"/>
      <c r="B144" s="142"/>
      <c r="C144" s="144"/>
      <c r="D144" s="144"/>
      <c r="E144" s="129"/>
      <c r="F144" s="129"/>
      <c r="G144" s="145"/>
      <c r="H144" s="129"/>
      <c r="I144" s="129"/>
    </row>
    <row r="145" spans="1:9" s="143" customFormat="1" ht="12.75">
      <c r="A145" s="142"/>
      <c r="B145" s="142"/>
      <c r="C145" s="144"/>
      <c r="D145" s="144"/>
      <c r="E145" s="129"/>
      <c r="F145" s="129"/>
      <c r="G145" s="145"/>
      <c r="H145" s="129"/>
      <c r="I145" s="129"/>
    </row>
    <row r="146" spans="1:9" s="143" customFormat="1" ht="12.75">
      <c r="A146" s="142"/>
      <c r="B146" s="142"/>
      <c r="C146" s="144"/>
      <c r="D146" s="144"/>
      <c r="E146" s="129"/>
      <c r="F146" s="129"/>
      <c r="G146" s="145"/>
      <c r="H146" s="129"/>
      <c r="I146" s="129"/>
    </row>
    <row r="147" spans="1:9" s="143" customFormat="1" ht="12.75">
      <c r="A147" s="142"/>
      <c r="B147" s="142"/>
      <c r="C147" s="144"/>
      <c r="D147" s="144"/>
      <c r="E147" s="129"/>
      <c r="F147" s="129"/>
      <c r="G147" s="145"/>
      <c r="H147" s="129"/>
      <c r="I147" s="129"/>
    </row>
    <row r="148" spans="1:9" s="143" customFormat="1" ht="12.75">
      <c r="A148" s="142"/>
      <c r="B148" s="142"/>
      <c r="C148" s="144"/>
      <c r="D148" s="144"/>
      <c r="E148" s="129"/>
      <c r="F148" s="129"/>
      <c r="G148" s="145"/>
      <c r="H148" s="129"/>
      <c r="I148" s="129"/>
    </row>
    <row r="149" spans="1:9" s="143" customFormat="1" ht="12.75">
      <c r="A149" s="142"/>
      <c r="B149" s="142"/>
      <c r="C149" s="144"/>
      <c r="D149" s="144"/>
      <c r="E149" s="129"/>
      <c r="F149" s="129"/>
      <c r="G149" s="145"/>
      <c r="H149" s="129"/>
      <c r="I149" s="129"/>
    </row>
    <row r="150" spans="1:9" s="143" customFormat="1" ht="12.75">
      <c r="A150" s="142"/>
      <c r="B150" s="142"/>
      <c r="C150" s="144"/>
      <c r="D150" s="144"/>
      <c r="E150" s="129"/>
      <c r="F150" s="129"/>
      <c r="G150" s="145"/>
      <c r="H150" s="129"/>
      <c r="I150" s="129"/>
    </row>
    <row r="151" spans="1:9" s="143" customFormat="1" ht="12.75">
      <c r="A151" s="142"/>
      <c r="B151" s="142"/>
      <c r="C151" s="144"/>
      <c r="D151" s="144"/>
      <c r="E151" s="129"/>
      <c r="F151" s="129"/>
      <c r="G151" s="145"/>
      <c r="H151" s="129"/>
      <c r="I151" s="129"/>
    </row>
    <row r="152" spans="1:9" s="143" customFormat="1" ht="12.75">
      <c r="A152" s="142"/>
      <c r="B152" s="142"/>
      <c r="C152" s="144"/>
      <c r="D152" s="144"/>
      <c r="E152" s="129"/>
      <c r="F152" s="129"/>
      <c r="G152" s="145"/>
      <c r="H152" s="129"/>
      <c r="I152" s="129"/>
    </row>
    <row r="153" spans="1:9" s="143" customFormat="1" ht="12.75">
      <c r="A153" s="142"/>
      <c r="B153" s="142"/>
      <c r="C153" s="144"/>
      <c r="D153" s="144"/>
      <c r="E153" s="129"/>
      <c r="F153" s="129"/>
      <c r="G153" s="145"/>
      <c r="H153" s="129"/>
      <c r="I153" s="129"/>
    </row>
    <row r="154" spans="1:9" s="143" customFormat="1" ht="12.75">
      <c r="A154" s="142"/>
      <c r="B154" s="142"/>
      <c r="C154" s="144"/>
      <c r="D154" s="144"/>
      <c r="E154" s="129"/>
      <c r="F154" s="129"/>
      <c r="G154" s="145"/>
      <c r="H154" s="129"/>
      <c r="I154" s="129"/>
    </row>
    <row r="155" spans="1:9" s="143" customFormat="1" ht="12.75">
      <c r="A155" s="142"/>
      <c r="B155" s="142"/>
      <c r="C155" s="144"/>
      <c r="D155" s="144"/>
      <c r="E155" s="129"/>
      <c r="F155" s="129"/>
      <c r="G155" s="145"/>
      <c r="H155" s="129"/>
      <c r="I155" s="129"/>
    </row>
    <row r="156" spans="1:9" s="143" customFormat="1" ht="12.75">
      <c r="A156" s="142"/>
      <c r="B156" s="142"/>
      <c r="C156" s="144"/>
      <c r="D156" s="144"/>
      <c r="E156" s="129"/>
      <c r="F156" s="129"/>
      <c r="G156" s="145"/>
      <c r="H156" s="129"/>
      <c r="I156" s="129"/>
    </row>
    <row r="157" spans="1:9" s="143" customFormat="1" ht="12.75">
      <c r="A157" s="142"/>
      <c r="B157" s="142"/>
      <c r="C157" s="144"/>
      <c r="D157" s="144"/>
      <c r="E157" s="129"/>
      <c r="F157" s="129"/>
      <c r="G157" s="145"/>
      <c r="H157" s="129"/>
      <c r="I157" s="129"/>
    </row>
    <row r="158" spans="1:9" s="143" customFormat="1" ht="12.75">
      <c r="A158" s="142"/>
      <c r="B158" s="142"/>
      <c r="C158" s="144"/>
      <c r="D158" s="144"/>
      <c r="E158" s="129"/>
      <c r="F158" s="129"/>
      <c r="G158" s="145"/>
      <c r="H158" s="129"/>
      <c r="I158" s="129"/>
    </row>
    <row r="159" spans="1:9" s="143" customFormat="1" ht="12.75">
      <c r="A159" s="142"/>
      <c r="B159" s="142"/>
      <c r="C159" s="144"/>
      <c r="D159" s="144"/>
      <c r="E159" s="129"/>
      <c r="F159" s="129"/>
      <c r="G159" s="145"/>
      <c r="H159" s="129"/>
      <c r="I159" s="129"/>
    </row>
    <row r="160" spans="1:9" s="143" customFormat="1" ht="12.75">
      <c r="A160" s="142"/>
      <c r="B160" s="142"/>
      <c r="C160" s="144"/>
      <c r="D160" s="144"/>
      <c r="E160" s="129"/>
      <c r="F160" s="129"/>
      <c r="G160" s="145"/>
      <c r="H160" s="129"/>
      <c r="I160" s="129"/>
    </row>
    <row r="161" spans="1:9" s="143" customFormat="1" ht="12.75">
      <c r="A161" s="142"/>
      <c r="B161" s="142"/>
      <c r="C161" s="144"/>
      <c r="D161" s="144"/>
      <c r="E161" s="129"/>
      <c r="F161" s="129"/>
      <c r="G161" s="145"/>
      <c r="H161" s="129"/>
      <c r="I161" s="129"/>
    </row>
    <row r="162" spans="1:9" s="143" customFormat="1" ht="12.75">
      <c r="A162" s="142"/>
      <c r="B162" s="142"/>
      <c r="C162" s="144"/>
      <c r="D162" s="144"/>
      <c r="E162" s="129"/>
      <c r="F162" s="129"/>
      <c r="G162" s="145"/>
      <c r="H162" s="129"/>
      <c r="I162" s="129"/>
    </row>
    <row r="163" spans="1:9" s="143" customFormat="1" ht="12.75">
      <c r="A163" s="142"/>
      <c r="B163" s="142"/>
      <c r="C163" s="144"/>
      <c r="D163" s="144"/>
      <c r="E163" s="129"/>
      <c r="F163" s="129"/>
      <c r="G163" s="145"/>
      <c r="H163" s="129"/>
      <c r="I163" s="129"/>
    </row>
    <row r="164" spans="1:9" s="143" customFormat="1" ht="12.75">
      <c r="A164" s="142"/>
      <c r="B164" s="142"/>
      <c r="C164" s="144"/>
      <c r="D164" s="144"/>
      <c r="E164" s="129"/>
      <c r="F164" s="129"/>
      <c r="G164" s="145"/>
      <c r="H164" s="129"/>
      <c r="I164" s="129"/>
    </row>
    <row r="165" spans="1:9" s="143" customFormat="1" ht="12.75">
      <c r="A165" s="142"/>
      <c r="B165" s="142"/>
      <c r="C165" s="144"/>
      <c r="D165" s="144"/>
      <c r="E165" s="129"/>
      <c r="F165" s="129"/>
      <c r="G165" s="145"/>
      <c r="H165" s="129"/>
      <c r="I165" s="129"/>
    </row>
    <row r="166" spans="1:9" s="143" customFormat="1" ht="12.75">
      <c r="A166" s="142"/>
      <c r="B166" s="142"/>
      <c r="C166" s="144"/>
      <c r="D166" s="144"/>
      <c r="E166" s="129"/>
      <c r="F166" s="129"/>
      <c r="G166" s="145"/>
      <c r="H166" s="129"/>
      <c r="I166" s="129"/>
    </row>
    <row r="167" spans="1:9" s="143" customFormat="1" ht="12.75">
      <c r="A167" s="142"/>
      <c r="B167" s="142"/>
      <c r="C167" s="144"/>
      <c r="D167" s="144"/>
      <c r="E167" s="129"/>
      <c r="F167" s="129"/>
      <c r="G167" s="145"/>
      <c r="H167" s="129"/>
      <c r="I167" s="129"/>
    </row>
    <row r="168" spans="1:9" s="143" customFormat="1" ht="12.75">
      <c r="A168" s="142"/>
      <c r="B168" s="142"/>
      <c r="C168" s="144"/>
      <c r="D168" s="144"/>
      <c r="E168" s="129"/>
      <c r="F168" s="129"/>
      <c r="G168" s="145"/>
      <c r="H168" s="129"/>
      <c r="I168" s="129"/>
    </row>
    <row r="169" spans="1:9" s="143" customFormat="1" ht="12.75">
      <c r="A169" s="142"/>
      <c r="B169" s="142"/>
      <c r="C169" s="144"/>
      <c r="D169" s="144"/>
      <c r="E169" s="129"/>
      <c r="F169" s="129"/>
      <c r="G169" s="145"/>
      <c r="H169" s="129"/>
      <c r="I169" s="129"/>
    </row>
    <row r="170" spans="1:9" s="143" customFormat="1" ht="12.75">
      <c r="A170" s="142"/>
      <c r="B170" s="142"/>
      <c r="C170" s="144"/>
      <c r="D170" s="144"/>
      <c r="E170" s="129"/>
      <c r="F170" s="129"/>
      <c r="G170" s="145"/>
      <c r="H170" s="129"/>
      <c r="I170" s="129"/>
    </row>
    <row r="171" spans="1:9" s="143" customFormat="1" ht="12.75">
      <c r="A171" s="142"/>
      <c r="B171" s="142"/>
      <c r="C171" s="144"/>
      <c r="D171" s="144"/>
      <c r="E171" s="129"/>
      <c r="F171" s="129"/>
      <c r="G171" s="145"/>
      <c r="H171" s="129"/>
      <c r="I171" s="129"/>
    </row>
    <row r="172" spans="1:9" s="143" customFormat="1" ht="12.75">
      <c r="A172" s="142"/>
      <c r="B172" s="142"/>
      <c r="C172" s="144"/>
      <c r="D172" s="144"/>
      <c r="E172" s="129"/>
      <c r="F172" s="129"/>
      <c r="G172" s="145"/>
      <c r="H172" s="129"/>
      <c r="I172" s="129"/>
    </row>
    <row r="173" spans="1:9" s="143" customFormat="1" ht="12.75">
      <c r="A173" s="142"/>
      <c r="B173" s="142"/>
      <c r="C173" s="144"/>
      <c r="D173" s="144"/>
      <c r="E173" s="129"/>
      <c r="F173" s="129"/>
      <c r="G173" s="145"/>
      <c r="H173" s="129"/>
      <c r="I173" s="129"/>
    </row>
    <row r="174" spans="1:9" s="143" customFormat="1" ht="12.75">
      <c r="A174" s="142"/>
      <c r="B174" s="142"/>
      <c r="C174" s="144"/>
      <c r="D174" s="144"/>
      <c r="E174" s="129"/>
      <c r="F174" s="129"/>
      <c r="G174" s="145"/>
      <c r="H174" s="129"/>
      <c r="I174" s="129"/>
    </row>
    <row r="175" spans="1:9" s="143" customFormat="1" ht="12.75">
      <c r="A175" s="142"/>
      <c r="B175" s="142"/>
      <c r="C175" s="144"/>
      <c r="D175" s="144"/>
      <c r="E175" s="129"/>
      <c r="F175" s="129"/>
      <c r="G175" s="145"/>
      <c r="H175" s="129"/>
      <c r="I175" s="129"/>
    </row>
    <row r="176" spans="1:9" s="143" customFormat="1" ht="12.75">
      <c r="A176" s="142"/>
      <c r="B176" s="142"/>
      <c r="C176" s="144"/>
      <c r="D176" s="144"/>
      <c r="E176" s="129"/>
      <c r="F176" s="129"/>
      <c r="G176" s="145"/>
      <c r="H176" s="129"/>
      <c r="I176" s="129"/>
    </row>
    <row r="177" spans="1:9" s="143" customFormat="1" ht="12.75">
      <c r="A177" s="142"/>
      <c r="B177" s="142"/>
      <c r="C177" s="144"/>
      <c r="D177" s="144"/>
      <c r="E177" s="129"/>
      <c r="F177" s="129"/>
      <c r="G177" s="145"/>
      <c r="H177" s="129"/>
      <c r="I177" s="129"/>
    </row>
    <row r="178" spans="1:9" s="143" customFormat="1" ht="12.75">
      <c r="A178" s="142"/>
      <c r="B178" s="142"/>
      <c r="C178" s="144"/>
      <c r="D178" s="144"/>
      <c r="E178" s="129"/>
      <c r="F178" s="129"/>
      <c r="G178" s="145"/>
      <c r="H178" s="129"/>
      <c r="I178" s="129"/>
    </row>
    <row r="179" spans="1:9" s="143" customFormat="1" ht="12.75">
      <c r="A179" s="142"/>
      <c r="B179" s="142"/>
      <c r="C179" s="144"/>
      <c r="D179" s="144"/>
      <c r="E179" s="129"/>
      <c r="F179" s="129"/>
      <c r="G179" s="145"/>
      <c r="H179" s="129"/>
      <c r="I179" s="129"/>
    </row>
    <row r="180" spans="1:9" s="143" customFormat="1" ht="12.75">
      <c r="A180" s="142"/>
      <c r="B180" s="142"/>
      <c r="C180" s="144"/>
      <c r="D180" s="144"/>
      <c r="E180" s="129"/>
      <c r="F180" s="129"/>
      <c r="G180" s="145"/>
      <c r="H180" s="129"/>
      <c r="I180" s="129"/>
    </row>
    <row r="181" spans="1:9" s="143" customFormat="1" ht="12.75">
      <c r="A181" s="142"/>
      <c r="B181" s="142"/>
      <c r="C181" s="144"/>
      <c r="D181" s="144"/>
      <c r="E181" s="129"/>
      <c r="F181" s="129"/>
      <c r="G181" s="145"/>
      <c r="H181" s="129"/>
      <c r="I181" s="129"/>
    </row>
    <row r="182" spans="1:9" s="143" customFormat="1" ht="12.75">
      <c r="A182" s="142"/>
      <c r="B182" s="142"/>
      <c r="C182" s="144"/>
      <c r="D182" s="144"/>
      <c r="E182" s="129"/>
      <c r="F182" s="129"/>
      <c r="G182" s="145"/>
      <c r="H182" s="129"/>
      <c r="I182" s="129"/>
    </row>
    <row r="183" spans="1:9" s="143" customFormat="1" ht="12.75">
      <c r="A183" s="142"/>
      <c r="B183" s="142"/>
      <c r="C183" s="144"/>
      <c r="D183" s="144"/>
      <c r="E183" s="129"/>
      <c r="F183" s="129"/>
      <c r="G183" s="145"/>
      <c r="H183" s="129"/>
      <c r="I183" s="129"/>
    </row>
    <row r="184" spans="1:9" s="143" customFormat="1" ht="12.75">
      <c r="A184" s="142"/>
      <c r="B184" s="142"/>
      <c r="C184" s="144"/>
      <c r="D184" s="144"/>
      <c r="E184" s="129"/>
      <c r="F184" s="129"/>
      <c r="G184" s="145"/>
      <c r="H184" s="129"/>
      <c r="I184" s="129"/>
    </row>
    <row r="185" spans="1:9" s="143" customFormat="1" ht="12.75">
      <c r="A185" s="142"/>
      <c r="B185" s="142"/>
      <c r="C185" s="144"/>
      <c r="D185" s="144"/>
      <c r="E185" s="129"/>
      <c r="F185" s="129"/>
      <c r="G185" s="145"/>
      <c r="H185" s="129"/>
      <c r="I185" s="129"/>
    </row>
    <row r="186" spans="1:9" s="143" customFormat="1" ht="12.75">
      <c r="A186" s="142"/>
      <c r="B186" s="142"/>
      <c r="C186" s="144"/>
      <c r="D186" s="144"/>
      <c r="E186" s="129"/>
      <c r="F186" s="129"/>
      <c r="G186" s="145"/>
      <c r="H186" s="129"/>
      <c r="I186" s="129"/>
    </row>
    <row r="187" spans="1:9" s="143" customFormat="1" ht="12.75">
      <c r="A187" s="142"/>
      <c r="B187" s="142"/>
      <c r="C187" s="144"/>
      <c r="D187" s="144"/>
      <c r="E187" s="129"/>
      <c r="F187" s="129"/>
      <c r="G187" s="145"/>
      <c r="H187" s="129"/>
      <c r="I187" s="129"/>
    </row>
    <row r="188" spans="1:9" s="143" customFormat="1" ht="12.75">
      <c r="A188" s="142"/>
      <c r="B188" s="142"/>
      <c r="C188" s="144"/>
      <c r="D188" s="144"/>
      <c r="E188" s="129"/>
      <c r="F188" s="129"/>
      <c r="G188" s="145"/>
      <c r="H188" s="129"/>
      <c r="I188" s="129"/>
    </row>
    <row r="189" spans="1:9" s="143" customFormat="1" ht="12.75">
      <c r="A189" s="142"/>
      <c r="B189" s="142"/>
      <c r="C189" s="144"/>
      <c r="D189" s="144"/>
      <c r="E189" s="129"/>
      <c r="F189" s="129"/>
      <c r="G189" s="145"/>
      <c r="H189" s="129"/>
      <c r="I189" s="129"/>
    </row>
    <row r="190" spans="1:9" s="143" customFormat="1" ht="12.75">
      <c r="A190" s="142"/>
      <c r="B190" s="142"/>
      <c r="C190" s="144"/>
      <c r="D190" s="144"/>
      <c r="E190" s="129"/>
      <c r="F190" s="129"/>
      <c r="G190" s="145"/>
      <c r="H190" s="129"/>
      <c r="I190" s="129"/>
    </row>
    <row r="191" spans="1:9" s="143" customFormat="1" ht="12.75">
      <c r="A191" s="142"/>
      <c r="B191" s="142"/>
      <c r="C191" s="144"/>
      <c r="D191" s="144"/>
      <c r="E191" s="129"/>
      <c r="F191" s="129"/>
      <c r="G191" s="145"/>
      <c r="H191" s="129"/>
      <c r="I191" s="129"/>
    </row>
    <row r="192" spans="1:9" s="143" customFormat="1" ht="12.75">
      <c r="A192" s="142"/>
      <c r="B192" s="142"/>
      <c r="C192" s="144"/>
      <c r="D192" s="144"/>
      <c r="E192" s="129"/>
      <c r="F192" s="129"/>
      <c r="G192" s="145"/>
      <c r="H192" s="129"/>
      <c r="I192" s="129"/>
    </row>
    <row r="193" spans="1:9" s="143" customFormat="1" ht="12.75">
      <c r="A193" s="142"/>
      <c r="B193" s="142"/>
      <c r="C193" s="144"/>
      <c r="D193" s="144"/>
      <c r="E193" s="129"/>
      <c r="F193" s="129"/>
      <c r="G193" s="145"/>
      <c r="H193" s="129"/>
      <c r="I193" s="129"/>
    </row>
    <row r="194" spans="1:9" s="143" customFormat="1" ht="12.75">
      <c r="A194" s="142"/>
      <c r="B194" s="142"/>
      <c r="C194" s="144"/>
      <c r="D194" s="144"/>
      <c r="E194" s="129"/>
      <c r="F194" s="129"/>
      <c r="G194" s="145"/>
      <c r="H194" s="129"/>
      <c r="I194" s="129"/>
    </row>
    <row r="195" spans="1:9" s="143" customFormat="1" ht="12.75">
      <c r="A195" s="142"/>
      <c r="B195" s="142"/>
      <c r="C195" s="144"/>
      <c r="D195" s="144"/>
      <c r="E195" s="129"/>
      <c r="F195" s="129"/>
      <c r="G195" s="145"/>
      <c r="H195" s="129"/>
      <c r="I195" s="129"/>
    </row>
    <row r="196" spans="1:9" s="143" customFormat="1" ht="12.75">
      <c r="A196" s="142"/>
      <c r="B196" s="142"/>
      <c r="C196" s="144"/>
      <c r="D196" s="144"/>
      <c r="E196" s="129"/>
      <c r="F196" s="129"/>
      <c r="G196" s="145"/>
      <c r="H196" s="129"/>
      <c r="I196" s="129"/>
    </row>
    <row r="197" spans="1:9" s="143" customFormat="1" ht="12.75">
      <c r="A197" s="142"/>
      <c r="B197" s="142"/>
      <c r="C197" s="144"/>
      <c r="D197" s="144"/>
      <c r="E197" s="129"/>
      <c r="F197" s="129"/>
      <c r="G197" s="145"/>
      <c r="H197" s="129"/>
      <c r="I197" s="129"/>
    </row>
    <row r="198" spans="1:9" s="143" customFormat="1" ht="12.75">
      <c r="A198" s="142"/>
      <c r="B198" s="142"/>
      <c r="C198" s="144"/>
      <c r="D198" s="144"/>
      <c r="E198" s="129"/>
      <c r="F198" s="129"/>
      <c r="G198" s="145"/>
      <c r="H198" s="129"/>
      <c r="I198" s="129"/>
    </row>
    <row r="199" spans="1:9" s="143" customFormat="1" ht="12.75">
      <c r="A199" s="142"/>
      <c r="B199" s="142"/>
      <c r="C199" s="144"/>
      <c r="D199" s="144"/>
      <c r="E199" s="129"/>
      <c r="F199" s="129"/>
      <c r="G199" s="145"/>
      <c r="H199" s="129"/>
      <c r="I199" s="129"/>
    </row>
    <row r="200" spans="1:9" s="143" customFormat="1" ht="12.75">
      <c r="A200" s="142"/>
      <c r="B200" s="142"/>
      <c r="C200" s="144"/>
      <c r="D200" s="144"/>
      <c r="E200" s="129"/>
      <c r="F200" s="129"/>
      <c r="G200" s="145"/>
      <c r="H200" s="129"/>
      <c r="I200" s="129"/>
    </row>
    <row r="201" spans="1:9" s="143" customFormat="1" ht="12.75">
      <c r="A201" s="142"/>
      <c r="B201" s="142"/>
      <c r="C201" s="144"/>
      <c r="D201" s="144"/>
      <c r="E201" s="129"/>
      <c r="F201" s="129"/>
      <c r="G201" s="145"/>
      <c r="H201" s="129"/>
      <c r="I201" s="129"/>
    </row>
    <row r="202" spans="1:9" s="143" customFormat="1" ht="12.75">
      <c r="A202" s="142"/>
      <c r="B202" s="142"/>
      <c r="C202" s="144"/>
      <c r="D202" s="144"/>
      <c r="E202" s="129"/>
      <c r="F202" s="129"/>
      <c r="G202" s="145"/>
      <c r="H202" s="129"/>
      <c r="I202" s="129"/>
    </row>
    <row r="203" spans="1:9" s="143" customFormat="1" ht="12.75">
      <c r="A203" s="142"/>
      <c r="B203" s="142"/>
      <c r="C203" s="144"/>
      <c r="D203" s="144"/>
      <c r="E203" s="129"/>
      <c r="F203" s="129"/>
      <c r="G203" s="145"/>
      <c r="H203" s="129"/>
      <c r="I203" s="129"/>
    </row>
    <row r="204" spans="1:9" s="143" customFormat="1" ht="12.75">
      <c r="A204" s="142"/>
      <c r="B204" s="142"/>
      <c r="C204" s="144"/>
      <c r="D204" s="144"/>
      <c r="E204" s="129"/>
      <c r="F204" s="129"/>
      <c r="G204" s="145"/>
      <c r="H204" s="129"/>
      <c r="I204" s="129"/>
    </row>
    <row r="205" spans="1:9" s="143" customFormat="1" ht="12.75">
      <c r="A205" s="142"/>
      <c r="B205" s="142"/>
      <c r="C205" s="144"/>
      <c r="D205" s="144"/>
      <c r="E205" s="129"/>
      <c r="F205" s="129"/>
      <c r="G205" s="145"/>
      <c r="H205" s="129"/>
      <c r="I205" s="129"/>
    </row>
    <row r="206" spans="1:9" s="143" customFormat="1" ht="12.75">
      <c r="A206" s="142"/>
      <c r="B206" s="142"/>
      <c r="C206" s="144"/>
      <c r="D206" s="144"/>
      <c r="E206" s="129"/>
      <c r="F206" s="129"/>
      <c r="G206" s="145"/>
      <c r="H206" s="129"/>
      <c r="I206" s="129"/>
    </row>
    <row r="207" spans="1:9" s="143" customFormat="1" ht="12.75">
      <c r="A207" s="142"/>
      <c r="B207" s="142"/>
      <c r="C207" s="144"/>
      <c r="D207" s="144"/>
      <c r="E207" s="129"/>
      <c r="F207" s="129"/>
      <c r="G207" s="145"/>
      <c r="H207" s="129"/>
      <c r="I207" s="129"/>
    </row>
    <row r="208" spans="1:9" s="143" customFormat="1" ht="12.75">
      <c r="A208" s="142"/>
      <c r="B208" s="142"/>
      <c r="C208" s="144"/>
      <c r="D208" s="144"/>
      <c r="E208" s="129"/>
      <c r="F208" s="129"/>
      <c r="G208" s="145"/>
      <c r="H208" s="129"/>
      <c r="I208" s="129"/>
    </row>
    <row r="209" spans="1:9" s="143" customFormat="1" ht="12.75">
      <c r="A209" s="142"/>
      <c r="B209" s="142"/>
      <c r="C209" s="144"/>
      <c r="D209" s="144"/>
      <c r="E209" s="129"/>
      <c r="F209" s="129"/>
      <c r="G209" s="145"/>
      <c r="H209" s="129"/>
      <c r="I209" s="129"/>
    </row>
    <row r="210" spans="1:9" s="143" customFormat="1" ht="12.75">
      <c r="A210" s="142"/>
      <c r="B210" s="142"/>
      <c r="C210" s="144"/>
      <c r="D210" s="144"/>
      <c r="E210" s="129"/>
      <c r="F210" s="129"/>
      <c r="G210" s="145"/>
      <c r="H210" s="129"/>
      <c r="I210" s="129"/>
    </row>
    <row r="211" spans="1:9" s="143" customFormat="1" ht="12.75">
      <c r="A211" s="142"/>
      <c r="B211" s="142"/>
      <c r="C211" s="144"/>
      <c r="D211" s="144"/>
      <c r="E211" s="129"/>
      <c r="F211" s="129"/>
      <c r="G211" s="145"/>
      <c r="H211" s="129"/>
      <c r="I211" s="129"/>
    </row>
    <row r="212" spans="1:9" s="143" customFormat="1" ht="12.75">
      <c r="A212" s="142"/>
      <c r="B212" s="142"/>
      <c r="C212" s="144"/>
      <c r="D212" s="144"/>
      <c r="E212" s="129"/>
      <c r="F212" s="129"/>
      <c r="G212" s="145"/>
      <c r="H212" s="129"/>
      <c r="I212" s="129"/>
    </row>
    <row r="213" spans="1:9" s="143" customFormat="1" ht="12.75">
      <c r="A213" s="142"/>
      <c r="B213" s="142"/>
      <c r="C213" s="144"/>
      <c r="D213" s="144"/>
      <c r="E213" s="129"/>
      <c r="F213" s="129"/>
      <c r="G213" s="145"/>
      <c r="H213" s="129"/>
      <c r="I213" s="129"/>
    </row>
    <row r="214" spans="1:9" s="143" customFormat="1" ht="12.75">
      <c r="A214" s="142"/>
      <c r="B214" s="142"/>
      <c r="C214" s="144"/>
      <c r="D214" s="144"/>
      <c r="E214" s="129"/>
      <c r="F214" s="129"/>
      <c r="G214" s="145"/>
      <c r="H214" s="129"/>
      <c r="I214" s="129"/>
    </row>
    <row r="215" spans="1:9" s="143" customFormat="1" ht="12.75">
      <c r="A215" s="142"/>
      <c r="B215" s="142"/>
      <c r="C215" s="144"/>
      <c r="D215" s="144"/>
      <c r="E215" s="129"/>
      <c r="F215" s="129"/>
      <c r="G215" s="145"/>
      <c r="H215" s="129"/>
      <c r="I215" s="129"/>
    </row>
    <row r="216" spans="1:9" s="143" customFormat="1" ht="12.75">
      <c r="A216" s="142"/>
      <c r="B216" s="142"/>
      <c r="C216" s="144"/>
      <c r="D216" s="144"/>
      <c r="E216" s="129"/>
      <c r="F216" s="129"/>
      <c r="G216" s="145"/>
      <c r="H216" s="129"/>
      <c r="I216" s="129"/>
    </row>
    <row r="217" spans="1:9" s="143" customFormat="1" ht="12.75">
      <c r="A217" s="142"/>
      <c r="B217" s="142"/>
      <c r="C217" s="144"/>
      <c r="D217" s="144"/>
      <c r="E217" s="129"/>
      <c r="F217" s="129"/>
      <c r="G217" s="145"/>
      <c r="H217" s="129"/>
      <c r="I217" s="129"/>
    </row>
    <row r="218" spans="1:9" s="143" customFormat="1" ht="12.75">
      <c r="A218" s="142"/>
      <c r="B218" s="142"/>
      <c r="C218" s="144"/>
      <c r="D218" s="144"/>
      <c r="E218" s="129"/>
      <c r="F218" s="129"/>
      <c r="G218" s="145"/>
      <c r="H218" s="129"/>
      <c r="I218" s="129"/>
    </row>
    <row r="219" spans="1:9" s="143" customFormat="1" ht="12.75">
      <c r="A219" s="142"/>
      <c r="B219" s="142"/>
      <c r="C219" s="144"/>
      <c r="D219" s="144"/>
      <c r="E219" s="129"/>
      <c r="F219" s="129"/>
      <c r="G219" s="145"/>
      <c r="H219" s="129"/>
      <c r="I219" s="129"/>
    </row>
    <row r="220" spans="1:9" s="143" customFormat="1" ht="12.75">
      <c r="A220" s="142"/>
      <c r="B220" s="142"/>
      <c r="C220" s="144"/>
      <c r="D220" s="144"/>
      <c r="E220" s="129"/>
      <c r="F220" s="129"/>
      <c r="G220" s="145"/>
      <c r="H220" s="129"/>
      <c r="I220" s="129"/>
    </row>
    <row r="221" spans="1:9" s="143" customFormat="1" ht="12.75">
      <c r="A221" s="142"/>
      <c r="B221" s="142"/>
      <c r="C221" s="144"/>
      <c r="D221" s="144"/>
      <c r="E221" s="129"/>
      <c r="F221" s="129"/>
      <c r="G221" s="145"/>
      <c r="H221" s="129"/>
      <c r="I221" s="129"/>
    </row>
    <row r="222" spans="1:9" s="143" customFormat="1" ht="12.75">
      <c r="A222" s="142"/>
      <c r="B222" s="142"/>
      <c r="C222" s="144"/>
      <c r="D222" s="144"/>
      <c r="E222" s="129"/>
      <c r="F222" s="129"/>
      <c r="G222" s="145"/>
      <c r="H222" s="129"/>
      <c r="I222" s="129"/>
    </row>
    <row r="223" spans="1:9" s="143" customFormat="1" ht="12.75">
      <c r="A223" s="142"/>
      <c r="B223" s="142"/>
      <c r="C223" s="144"/>
      <c r="D223" s="144"/>
      <c r="E223" s="129"/>
      <c r="F223" s="129"/>
      <c r="G223" s="145"/>
      <c r="H223" s="129"/>
      <c r="I223" s="129"/>
    </row>
    <row r="224" spans="1:9" s="143" customFormat="1" ht="12.75">
      <c r="A224" s="142"/>
      <c r="B224" s="142"/>
      <c r="C224" s="144"/>
      <c r="D224" s="144"/>
      <c r="E224" s="129"/>
      <c r="F224" s="129"/>
      <c r="G224" s="145"/>
      <c r="H224" s="129"/>
      <c r="I224" s="129"/>
    </row>
    <row r="225" spans="1:9" s="143" customFormat="1" ht="12.75">
      <c r="A225" s="142"/>
      <c r="B225" s="142"/>
      <c r="C225" s="144"/>
      <c r="D225" s="144"/>
      <c r="E225" s="129"/>
      <c r="F225" s="129"/>
      <c r="G225" s="145"/>
      <c r="H225" s="129"/>
      <c r="I225" s="129"/>
    </row>
    <row r="226" spans="1:9" s="143" customFormat="1" ht="12.75">
      <c r="A226" s="142"/>
      <c r="B226" s="142"/>
      <c r="C226" s="144"/>
      <c r="D226" s="144"/>
      <c r="E226" s="129"/>
      <c r="F226" s="129"/>
      <c r="G226" s="145"/>
      <c r="H226" s="129"/>
      <c r="I226" s="129"/>
    </row>
    <row r="227" spans="1:9" s="143" customFormat="1" ht="12.75">
      <c r="A227" s="142"/>
      <c r="B227" s="142"/>
      <c r="C227" s="144"/>
      <c r="D227" s="144"/>
      <c r="E227" s="129"/>
      <c r="F227" s="129"/>
      <c r="G227" s="145"/>
      <c r="H227" s="129"/>
      <c r="I227" s="129"/>
    </row>
    <row r="228" spans="1:9" s="143" customFormat="1" ht="12.75">
      <c r="A228" s="142"/>
      <c r="B228" s="142"/>
      <c r="C228" s="144"/>
      <c r="D228" s="144"/>
      <c r="E228" s="129"/>
      <c r="F228" s="129"/>
      <c r="G228" s="145"/>
      <c r="H228" s="129"/>
      <c r="I228" s="129"/>
    </row>
    <row r="229" spans="1:9" s="143" customFormat="1" ht="12.75">
      <c r="A229" s="142"/>
      <c r="B229" s="142"/>
      <c r="C229" s="144"/>
      <c r="D229" s="144"/>
      <c r="E229" s="129"/>
      <c r="F229" s="129"/>
      <c r="G229" s="145"/>
      <c r="H229" s="129"/>
      <c r="I229" s="129"/>
    </row>
    <row r="230" spans="1:9" s="143" customFormat="1" ht="12.75">
      <c r="A230" s="142"/>
      <c r="B230" s="142"/>
      <c r="C230" s="144"/>
      <c r="D230" s="144"/>
      <c r="E230" s="129"/>
      <c r="F230" s="129"/>
      <c r="G230" s="145"/>
      <c r="H230" s="129"/>
      <c r="I230" s="129"/>
    </row>
    <row r="231" spans="1:9" s="143" customFormat="1" ht="12.75">
      <c r="A231" s="142"/>
      <c r="B231" s="142"/>
      <c r="C231" s="144"/>
      <c r="D231" s="144"/>
      <c r="E231" s="129"/>
      <c r="F231" s="129"/>
      <c r="G231" s="145"/>
      <c r="H231" s="129"/>
      <c r="I231" s="129"/>
    </row>
    <row r="232" spans="1:9" s="143" customFormat="1" ht="12.75">
      <c r="A232" s="142"/>
      <c r="B232" s="142"/>
      <c r="C232" s="144"/>
      <c r="D232" s="144"/>
      <c r="E232" s="129"/>
      <c r="F232" s="129"/>
      <c r="G232" s="145"/>
      <c r="H232" s="129"/>
      <c r="I232" s="129"/>
    </row>
    <row r="233" spans="1:9" s="143" customFormat="1" ht="12.75">
      <c r="A233" s="142"/>
      <c r="B233" s="142"/>
      <c r="C233" s="144"/>
      <c r="D233" s="144"/>
      <c r="E233" s="129"/>
      <c r="F233" s="129"/>
      <c r="G233" s="145"/>
      <c r="H233" s="129"/>
      <c r="I233" s="129"/>
    </row>
    <row r="234" spans="1:9" s="143" customFormat="1" ht="12.75">
      <c r="A234" s="142"/>
      <c r="B234" s="142"/>
      <c r="C234" s="144"/>
      <c r="D234" s="144"/>
      <c r="E234" s="129"/>
      <c r="F234" s="129"/>
      <c r="G234" s="145"/>
      <c r="H234" s="129"/>
      <c r="I234" s="129"/>
    </row>
    <row r="235" spans="1:9" s="143" customFormat="1" ht="12.75">
      <c r="A235" s="142"/>
      <c r="B235" s="142"/>
      <c r="C235" s="144"/>
      <c r="D235" s="144"/>
      <c r="E235" s="129"/>
      <c r="F235" s="129"/>
      <c r="G235" s="145"/>
      <c r="H235" s="129"/>
      <c r="I235" s="129"/>
    </row>
    <row r="236" spans="1:9" s="143" customFormat="1" ht="12.75">
      <c r="A236" s="142"/>
      <c r="B236" s="142"/>
      <c r="C236" s="144"/>
      <c r="D236" s="144"/>
      <c r="E236" s="129"/>
      <c r="F236" s="129"/>
      <c r="G236" s="145"/>
      <c r="H236" s="129"/>
      <c r="I236" s="129"/>
    </row>
    <row r="237" spans="1:9" s="143" customFormat="1" ht="12.75">
      <c r="A237" s="142"/>
      <c r="B237" s="142"/>
      <c r="C237" s="144"/>
      <c r="D237" s="144"/>
      <c r="E237" s="129"/>
      <c r="F237" s="129"/>
      <c r="G237" s="145"/>
      <c r="H237" s="129"/>
      <c r="I237" s="129"/>
    </row>
    <row r="238" spans="1:9" s="143" customFormat="1" ht="12.75">
      <c r="A238" s="142"/>
      <c r="B238" s="142"/>
      <c r="C238" s="144"/>
      <c r="D238" s="144"/>
      <c r="E238" s="129"/>
      <c r="F238" s="129"/>
      <c r="G238" s="145"/>
      <c r="H238" s="129"/>
      <c r="I238" s="129"/>
    </row>
    <row r="239" spans="1:9" s="143" customFormat="1" ht="12.75">
      <c r="A239" s="142"/>
      <c r="B239" s="142"/>
      <c r="C239" s="144"/>
      <c r="D239" s="144"/>
      <c r="E239" s="129"/>
      <c r="F239" s="129"/>
      <c r="G239" s="145"/>
      <c r="H239" s="129"/>
      <c r="I239" s="129"/>
    </row>
    <row r="240" spans="1:9" s="143" customFormat="1" ht="12.75">
      <c r="A240" s="142"/>
      <c r="B240" s="142"/>
      <c r="C240" s="144"/>
      <c r="D240" s="144"/>
      <c r="E240" s="129"/>
      <c r="F240" s="129"/>
      <c r="G240" s="145"/>
      <c r="H240" s="129"/>
      <c r="I240" s="129"/>
    </row>
    <row r="241" spans="1:9" s="143" customFormat="1" ht="12.75">
      <c r="A241" s="142"/>
      <c r="B241" s="142"/>
      <c r="C241" s="144"/>
      <c r="D241" s="144"/>
      <c r="E241" s="129"/>
      <c r="F241" s="129"/>
      <c r="G241" s="145"/>
      <c r="H241" s="129"/>
      <c r="I241" s="129"/>
    </row>
    <row r="242" spans="1:9" s="143" customFormat="1" ht="12.75">
      <c r="A242" s="142"/>
      <c r="B242" s="142"/>
      <c r="C242" s="144"/>
      <c r="D242" s="144"/>
      <c r="E242" s="129"/>
      <c r="F242" s="129"/>
      <c r="G242" s="145"/>
      <c r="H242" s="129"/>
      <c r="I242" s="129"/>
    </row>
    <row r="243" spans="1:9" s="143" customFormat="1" ht="12.75">
      <c r="A243" s="142"/>
      <c r="B243" s="142"/>
      <c r="C243" s="144"/>
      <c r="D243" s="144"/>
      <c r="E243" s="129"/>
      <c r="F243" s="129"/>
      <c r="G243" s="145"/>
      <c r="H243" s="129"/>
      <c r="I243" s="129"/>
    </row>
    <row r="244" spans="1:9" s="143" customFormat="1" ht="12.75">
      <c r="A244" s="142"/>
      <c r="B244" s="142"/>
      <c r="C244" s="144"/>
      <c r="D244" s="144"/>
      <c r="E244" s="129"/>
      <c r="F244" s="129"/>
      <c r="G244" s="145"/>
      <c r="H244" s="129"/>
      <c r="I244" s="129"/>
    </row>
    <row r="245" spans="1:9" s="143" customFormat="1" ht="12.75">
      <c r="A245" s="142"/>
      <c r="B245" s="142"/>
      <c r="C245" s="144"/>
      <c r="D245" s="144"/>
      <c r="E245" s="129"/>
      <c r="F245" s="129"/>
      <c r="G245" s="145"/>
      <c r="H245" s="129"/>
      <c r="I245" s="129"/>
    </row>
    <row r="246" spans="1:9" s="143" customFormat="1" ht="12.75">
      <c r="A246" s="142"/>
      <c r="B246" s="142"/>
      <c r="C246" s="144"/>
      <c r="D246" s="144"/>
      <c r="E246" s="129"/>
      <c r="F246" s="129"/>
      <c r="G246" s="145"/>
      <c r="H246" s="129"/>
      <c r="I246" s="129"/>
    </row>
    <row r="247" spans="1:9" s="143" customFormat="1" ht="12.75">
      <c r="A247" s="142"/>
      <c r="B247" s="142"/>
      <c r="C247" s="144"/>
      <c r="D247" s="144"/>
      <c r="E247" s="129"/>
      <c r="F247" s="129"/>
      <c r="G247" s="145"/>
      <c r="H247" s="129"/>
      <c r="I247" s="129"/>
    </row>
    <row r="248" spans="1:9" s="143" customFormat="1" ht="12.75">
      <c r="A248" s="142"/>
      <c r="B248" s="142"/>
      <c r="C248" s="144"/>
      <c r="D248" s="144"/>
      <c r="E248" s="129"/>
      <c r="F248" s="129"/>
      <c r="G248" s="145"/>
      <c r="H248" s="129"/>
      <c r="I248" s="129"/>
    </row>
    <row r="249" spans="1:9" s="143" customFormat="1" ht="12.75">
      <c r="A249" s="142"/>
      <c r="B249" s="142"/>
      <c r="C249" s="144"/>
      <c r="D249" s="144"/>
      <c r="E249" s="129"/>
      <c r="F249" s="129"/>
      <c r="G249" s="145"/>
      <c r="H249" s="129"/>
      <c r="I249" s="129"/>
    </row>
    <row r="250" spans="1:9" s="143" customFormat="1" ht="12.75">
      <c r="A250" s="142"/>
      <c r="B250" s="142"/>
      <c r="C250" s="144"/>
      <c r="D250" s="144"/>
      <c r="E250" s="129"/>
      <c r="F250" s="129"/>
      <c r="G250" s="145"/>
      <c r="H250" s="129"/>
      <c r="I250" s="129"/>
    </row>
    <row r="251" spans="1:9" s="143" customFormat="1" ht="12.75">
      <c r="A251" s="142"/>
      <c r="B251" s="142"/>
      <c r="C251" s="144"/>
      <c r="D251" s="144"/>
      <c r="E251" s="129"/>
      <c r="F251" s="129"/>
      <c r="G251" s="145"/>
      <c r="H251" s="129"/>
      <c r="I251" s="129"/>
    </row>
    <row r="252" spans="1:9" s="143" customFormat="1" ht="12.75">
      <c r="A252" s="142"/>
      <c r="B252" s="142"/>
      <c r="C252" s="144"/>
      <c r="D252" s="144"/>
      <c r="E252" s="129"/>
      <c r="F252" s="129"/>
      <c r="G252" s="145"/>
      <c r="H252" s="129"/>
      <c r="I252" s="129"/>
    </row>
    <row r="253" spans="1:9" s="143" customFormat="1" ht="12.75">
      <c r="A253" s="142"/>
      <c r="B253" s="142"/>
      <c r="C253" s="144"/>
      <c r="D253" s="144"/>
      <c r="E253" s="129"/>
      <c r="F253" s="129"/>
      <c r="G253" s="145"/>
      <c r="H253" s="129"/>
      <c r="I253" s="129"/>
    </row>
    <row r="254" spans="1:9" s="143" customFormat="1" ht="12.75">
      <c r="A254" s="142"/>
      <c r="B254" s="142"/>
      <c r="C254" s="144"/>
      <c r="D254" s="144"/>
      <c r="E254" s="129"/>
      <c r="F254" s="129"/>
      <c r="G254" s="145"/>
      <c r="H254" s="129"/>
      <c r="I254" s="129"/>
    </row>
    <row r="255" spans="1:9" s="143" customFormat="1" ht="12.75">
      <c r="A255" s="142"/>
      <c r="B255" s="142"/>
      <c r="C255" s="144"/>
      <c r="D255" s="144"/>
      <c r="E255" s="129"/>
      <c r="F255" s="129"/>
      <c r="G255" s="145"/>
      <c r="H255" s="129"/>
      <c r="I255" s="129"/>
    </row>
    <row r="256" spans="1:9" s="143" customFormat="1" ht="12.75">
      <c r="A256" s="142"/>
      <c r="B256" s="142"/>
      <c r="C256" s="144"/>
      <c r="D256" s="144"/>
      <c r="E256" s="129"/>
      <c r="F256" s="129"/>
      <c r="G256" s="145"/>
      <c r="H256" s="129"/>
      <c r="I256" s="129"/>
    </row>
    <row r="257" spans="1:9" s="143" customFormat="1" ht="12.75">
      <c r="A257" s="142"/>
      <c r="B257" s="142"/>
      <c r="C257" s="144"/>
      <c r="D257" s="144"/>
      <c r="E257" s="129"/>
      <c r="F257" s="129"/>
      <c r="G257" s="145"/>
      <c r="H257" s="129"/>
      <c r="I257" s="129"/>
    </row>
    <row r="258" spans="1:9" s="143" customFormat="1" ht="12.75">
      <c r="A258" s="142"/>
      <c r="B258" s="142"/>
      <c r="C258" s="144"/>
      <c r="D258" s="144"/>
      <c r="E258" s="129"/>
      <c r="F258" s="129"/>
      <c r="G258" s="145"/>
      <c r="H258" s="129"/>
      <c r="I258" s="129"/>
    </row>
    <row r="259" spans="1:9" s="143" customFormat="1" ht="12.75">
      <c r="A259" s="142"/>
      <c r="B259" s="142"/>
      <c r="C259" s="144"/>
      <c r="D259" s="144"/>
      <c r="E259" s="129"/>
      <c r="F259" s="129"/>
      <c r="G259" s="145"/>
      <c r="H259" s="129"/>
      <c r="I259" s="129"/>
    </row>
    <row r="260" spans="1:9" s="143" customFormat="1" ht="12.75">
      <c r="A260" s="142"/>
      <c r="B260" s="142"/>
      <c r="C260" s="144"/>
      <c r="D260" s="144"/>
      <c r="E260" s="129"/>
      <c r="F260" s="129"/>
      <c r="G260" s="145"/>
      <c r="H260" s="129"/>
      <c r="I260" s="129"/>
    </row>
    <row r="261" spans="1:9" s="143" customFormat="1" ht="12.75">
      <c r="A261" s="142"/>
      <c r="B261" s="142"/>
      <c r="C261" s="144"/>
      <c r="D261" s="144"/>
      <c r="E261" s="129"/>
      <c r="F261" s="129"/>
      <c r="G261" s="145"/>
      <c r="H261" s="129"/>
      <c r="I261" s="129"/>
    </row>
    <row r="262" spans="1:9" s="143" customFormat="1" ht="12.75">
      <c r="A262" s="142"/>
      <c r="B262" s="142"/>
      <c r="C262" s="144"/>
      <c r="D262" s="144"/>
      <c r="E262" s="129"/>
      <c r="F262" s="129"/>
      <c r="G262" s="145"/>
      <c r="H262" s="129"/>
      <c r="I262" s="129"/>
    </row>
    <row r="263" spans="1:9" s="143" customFormat="1" ht="12.75">
      <c r="A263" s="142"/>
      <c r="B263" s="142"/>
      <c r="C263" s="144"/>
      <c r="D263" s="144"/>
      <c r="E263" s="129"/>
      <c r="F263" s="129"/>
      <c r="G263" s="145"/>
      <c r="H263" s="129"/>
      <c r="I263" s="129"/>
    </row>
    <row r="264" spans="1:9" s="143" customFormat="1" ht="12.75">
      <c r="A264" s="142"/>
      <c r="B264" s="142"/>
      <c r="C264" s="144"/>
      <c r="D264" s="144"/>
      <c r="E264" s="129"/>
      <c r="F264" s="129"/>
      <c r="G264" s="145"/>
      <c r="H264" s="129"/>
      <c r="I264" s="129"/>
    </row>
    <row r="265" spans="1:9" s="143" customFormat="1" ht="12.75">
      <c r="A265" s="142"/>
      <c r="B265" s="142"/>
      <c r="C265" s="144"/>
      <c r="D265" s="144"/>
      <c r="E265" s="129"/>
      <c r="F265" s="129"/>
      <c r="G265" s="145"/>
      <c r="H265" s="129"/>
      <c r="I265" s="129"/>
    </row>
    <row r="266" spans="1:9" s="143" customFormat="1" ht="12.75">
      <c r="A266" s="142"/>
      <c r="B266" s="142"/>
      <c r="C266" s="144"/>
      <c r="D266" s="144"/>
      <c r="E266" s="129"/>
      <c r="F266" s="129"/>
      <c r="G266" s="145"/>
      <c r="H266" s="129"/>
      <c r="I266" s="129"/>
    </row>
    <row r="267" spans="1:9" s="143" customFormat="1" ht="12.75">
      <c r="A267" s="142"/>
      <c r="B267" s="142"/>
      <c r="C267" s="144"/>
      <c r="D267" s="144"/>
      <c r="E267" s="129"/>
      <c r="F267" s="129"/>
      <c r="G267" s="145"/>
      <c r="H267" s="129"/>
      <c r="I267" s="129"/>
    </row>
    <row r="268" spans="1:9" s="143" customFormat="1" ht="12.75">
      <c r="A268" s="142"/>
      <c r="B268" s="142"/>
      <c r="C268" s="144"/>
      <c r="D268" s="144"/>
      <c r="E268" s="129"/>
      <c r="F268" s="129"/>
      <c r="G268" s="145"/>
      <c r="H268" s="129"/>
      <c r="I268" s="129"/>
    </row>
    <row r="269" spans="1:9" s="143" customFormat="1" ht="12.75">
      <c r="A269" s="142"/>
      <c r="B269" s="142"/>
      <c r="C269" s="144"/>
      <c r="D269" s="144"/>
      <c r="E269" s="129"/>
      <c r="F269" s="129"/>
      <c r="G269" s="145"/>
      <c r="H269" s="129"/>
      <c r="I269" s="129"/>
    </row>
    <row r="270" spans="1:9" s="143" customFormat="1" ht="12.75">
      <c r="A270" s="142"/>
      <c r="B270" s="142"/>
      <c r="C270" s="144"/>
      <c r="D270" s="144"/>
      <c r="E270" s="129"/>
      <c r="F270" s="129"/>
      <c r="G270" s="145"/>
      <c r="H270" s="129"/>
      <c r="I270" s="129"/>
    </row>
    <row r="271" spans="1:9" s="143" customFormat="1" ht="12.75">
      <c r="A271" s="142"/>
      <c r="B271" s="142"/>
      <c r="C271" s="144"/>
      <c r="D271" s="144"/>
      <c r="E271" s="129"/>
      <c r="F271" s="129"/>
      <c r="G271" s="145"/>
      <c r="H271" s="129"/>
      <c r="I271" s="129"/>
    </row>
    <row r="272" spans="1:9" s="143" customFormat="1" ht="12.75">
      <c r="A272" s="142"/>
      <c r="B272" s="142"/>
      <c r="C272" s="144"/>
      <c r="D272" s="144"/>
      <c r="E272" s="129"/>
      <c r="F272" s="129"/>
      <c r="G272" s="145"/>
      <c r="H272" s="129"/>
      <c r="I272" s="129"/>
    </row>
    <row r="273" spans="1:9" s="143" customFormat="1" ht="12.75">
      <c r="A273" s="142"/>
      <c r="B273" s="142"/>
      <c r="C273" s="144"/>
      <c r="D273" s="144"/>
      <c r="E273" s="129"/>
      <c r="F273" s="129"/>
      <c r="G273" s="145"/>
      <c r="H273" s="129"/>
      <c r="I273" s="129"/>
    </row>
    <row r="274" spans="1:9" s="143" customFormat="1" ht="12.75">
      <c r="A274" s="142"/>
      <c r="B274" s="142"/>
      <c r="C274" s="144"/>
      <c r="D274" s="144"/>
      <c r="E274" s="129"/>
      <c r="F274" s="129"/>
      <c r="G274" s="145"/>
      <c r="H274" s="129"/>
      <c r="I274" s="129"/>
    </row>
    <row r="275" spans="1:9" s="143" customFormat="1" ht="12.75">
      <c r="A275" s="142"/>
      <c r="B275" s="142"/>
      <c r="C275" s="144"/>
      <c r="D275" s="144"/>
      <c r="E275" s="129"/>
      <c r="F275" s="129"/>
      <c r="G275" s="145"/>
      <c r="H275" s="129"/>
      <c r="I275" s="129"/>
    </row>
    <row r="276" spans="1:9" s="143" customFormat="1" ht="12.75">
      <c r="A276" s="142"/>
      <c r="B276" s="142"/>
      <c r="C276" s="144"/>
      <c r="D276" s="144"/>
      <c r="E276" s="129"/>
      <c r="F276" s="129"/>
      <c r="G276" s="145"/>
      <c r="H276" s="129"/>
      <c r="I276" s="129"/>
    </row>
    <row r="277" spans="1:9" s="143" customFormat="1" ht="12.75">
      <c r="A277" s="142"/>
      <c r="B277" s="142"/>
      <c r="C277" s="144"/>
      <c r="D277" s="144"/>
      <c r="E277" s="129"/>
      <c r="F277" s="129"/>
      <c r="G277" s="145"/>
      <c r="H277" s="129"/>
      <c r="I277" s="129"/>
    </row>
    <row r="278" spans="1:9" s="143" customFormat="1" ht="12.75">
      <c r="A278" s="142"/>
      <c r="B278" s="142"/>
      <c r="C278" s="144"/>
      <c r="D278" s="144"/>
      <c r="E278" s="129"/>
      <c r="F278" s="129"/>
      <c r="G278" s="145"/>
      <c r="H278" s="129"/>
      <c r="I278" s="129"/>
    </row>
    <row r="279" spans="1:9" s="143" customFormat="1" ht="12.75">
      <c r="A279" s="142"/>
      <c r="B279" s="142"/>
      <c r="C279" s="144"/>
      <c r="D279" s="144"/>
      <c r="E279" s="129"/>
      <c r="F279" s="129"/>
      <c r="G279" s="145"/>
      <c r="H279" s="129"/>
      <c r="I279" s="129"/>
    </row>
    <row r="280" spans="1:9" s="143" customFormat="1" ht="12.75">
      <c r="A280" s="142"/>
      <c r="B280" s="142"/>
      <c r="C280" s="144"/>
      <c r="D280" s="144"/>
      <c r="E280" s="129"/>
      <c r="F280" s="129"/>
      <c r="G280" s="145"/>
      <c r="H280" s="129"/>
      <c r="I280" s="129"/>
    </row>
    <row r="281" spans="1:9" s="143" customFormat="1" ht="12.75">
      <c r="A281" s="142"/>
      <c r="B281" s="142"/>
      <c r="C281" s="144"/>
      <c r="D281" s="144"/>
      <c r="E281" s="129"/>
      <c r="F281" s="129"/>
      <c r="G281" s="145"/>
      <c r="H281" s="129"/>
      <c r="I281" s="129"/>
    </row>
    <row r="282" spans="1:9" s="143" customFormat="1" ht="12.75">
      <c r="A282" s="142"/>
      <c r="B282" s="142"/>
      <c r="C282" s="144"/>
      <c r="D282" s="144"/>
      <c r="E282" s="129"/>
      <c r="F282" s="129"/>
      <c r="G282" s="145"/>
      <c r="H282" s="129"/>
      <c r="I282" s="129"/>
    </row>
    <row r="283" spans="1:9" s="143" customFormat="1" ht="12.75">
      <c r="A283" s="142"/>
      <c r="B283" s="142"/>
      <c r="C283" s="144"/>
      <c r="D283" s="144"/>
      <c r="E283" s="129"/>
      <c r="F283" s="129"/>
      <c r="G283" s="145"/>
      <c r="H283" s="129"/>
      <c r="I283" s="129"/>
    </row>
    <row r="284" spans="1:9" s="143" customFormat="1" ht="12.75">
      <c r="A284" s="142"/>
      <c r="B284" s="142"/>
      <c r="C284" s="144"/>
      <c r="D284" s="144"/>
      <c r="E284" s="129"/>
      <c r="F284" s="129"/>
      <c r="G284" s="145"/>
      <c r="H284" s="129"/>
      <c r="I284" s="129"/>
    </row>
    <row r="285" spans="1:9" s="143" customFormat="1" ht="12.75">
      <c r="A285" s="142"/>
      <c r="B285" s="142"/>
      <c r="C285" s="144"/>
      <c r="D285" s="144"/>
      <c r="E285" s="129"/>
      <c r="F285" s="129"/>
      <c r="G285" s="145"/>
      <c r="H285" s="129"/>
      <c r="I285" s="129"/>
    </row>
    <row r="286" spans="1:9" s="143" customFormat="1" ht="12.75">
      <c r="A286" s="142"/>
      <c r="B286" s="142"/>
      <c r="C286" s="144"/>
      <c r="D286" s="144"/>
      <c r="E286" s="129"/>
      <c r="F286" s="129"/>
      <c r="G286" s="145"/>
      <c r="H286" s="129"/>
      <c r="I286" s="129"/>
    </row>
    <row r="287" spans="1:9" s="143" customFormat="1" ht="12.75">
      <c r="A287" s="142"/>
      <c r="B287" s="142"/>
      <c r="C287" s="144"/>
      <c r="D287" s="144"/>
      <c r="E287" s="129"/>
      <c r="F287" s="129"/>
      <c r="G287" s="145"/>
      <c r="H287" s="129"/>
      <c r="I287" s="129"/>
    </row>
    <row r="288" spans="1:9" s="143" customFormat="1" ht="12.75">
      <c r="A288" s="142"/>
      <c r="B288" s="142"/>
      <c r="C288" s="144"/>
      <c r="D288" s="144"/>
      <c r="E288" s="129"/>
      <c r="F288" s="129"/>
      <c r="G288" s="145"/>
      <c r="H288" s="129"/>
      <c r="I288" s="129"/>
    </row>
    <row r="289" spans="1:9" s="143" customFormat="1" ht="12.75">
      <c r="A289" s="142"/>
      <c r="B289" s="142"/>
      <c r="C289" s="144"/>
      <c r="D289" s="144"/>
      <c r="E289" s="129"/>
      <c r="F289" s="129"/>
      <c r="G289" s="145"/>
      <c r="H289" s="129"/>
      <c r="I289" s="129"/>
    </row>
    <row r="290" spans="1:9" s="143" customFormat="1" ht="12.75">
      <c r="A290" s="142"/>
      <c r="B290" s="142"/>
      <c r="C290" s="144"/>
      <c r="D290" s="144"/>
      <c r="E290" s="129"/>
      <c r="F290" s="129"/>
      <c r="G290" s="145"/>
      <c r="H290" s="129"/>
      <c r="I290" s="129"/>
    </row>
    <row r="291" spans="1:9" s="143" customFormat="1" ht="12.75">
      <c r="A291" s="142"/>
      <c r="B291" s="142"/>
      <c r="C291" s="144"/>
      <c r="D291" s="144"/>
      <c r="E291" s="129"/>
      <c r="F291" s="129"/>
      <c r="G291" s="145"/>
      <c r="H291" s="129"/>
      <c r="I291" s="129"/>
    </row>
    <row r="292" spans="1:9" s="143" customFormat="1" ht="12.75">
      <c r="A292" s="142"/>
      <c r="B292" s="142"/>
      <c r="C292" s="144"/>
      <c r="D292" s="144"/>
      <c r="E292" s="129"/>
      <c r="F292" s="129"/>
      <c r="G292" s="145"/>
      <c r="H292" s="129"/>
      <c r="I292" s="129"/>
    </row>
    <row r="293" spans="1:9" s="143" customFormat="1" ht="12.75">
      <c r="A293" s="142"/>
      <c r="B293" s="142"/>
      <c r="C293" s="144"/>
      <c r="D293" s="144"/>
      <c r="E293" s="129"/>
      <c r="F293" s="129"/>
      <c r="G293" s="145"/>
      <c r="H293" s="129"/>
      <c r="I293" s="129"/>
    </row>
    <row r="294" spans="1:9" s="143" customFormat="1" ht="12.75">
      <c r="A294" s="142"/>
      <c r="B294" s="142"/>
      <c r="C294" s="144"/>
      <c r="D294" s="144"/>
      <c r="E294" s="129"/>
      <c r="F294" s="129"/>
      <c r="G294" s="145"/>
      <c r="H294" s="129"/>
      <c r="I294" s="129"/>
    </row>
    <row r="295" spans="1:9" s="143" customFormat="1" ht="12.75">
      <c r="A295" s="142"/>
      <c r="B295" s="142"/>
      <c r="C295" s="144"/>
      <c r="D295" s="144"/>
      <c r="E295" s="129"/>
      <c r="F295" s="129"/>
      <c r="G295" s="145"/>
      <c r="H295" s="129"/>
      <c r="I295" s="129"/>
    </row>
    <row r="296" spans="1:9" s="143" customFormat="1" ht="12.75">
      <c r="A296" s="142"/>
      <c r="B296" s="142"/>
      <c r="C296" s="144"/>
      <c r="D296" s="144"/>
      <c r="E296" s="129"/>
      <c r="F296" s="129"/>
      <c r="G296" s="145"/>
      <c r="H296" s="129"/>
      <c r="I296" s="129"/>
    </row>
    <row r="297" spans="1:9" s="143" customFormat="1" ht="12.75">
      <c r="A297" s="142"/>
      <c r="B297" s="142"/>
      <c r="C297" s="144"/>
      <c r="D297" s="144"/>
      <c r="E297" s="129"/>
      <c r="F297" s="129"/>
      <c r="G297" s="145"/>
      <c r="H297" s="129"/>
      <c r="I297" s="129"/>
    </row>
    <row r="298" spans="1:9" s="143" customFormat="1" ht="12.75">
      <c r="A298" s="142"/>
      <c r="B298" s="142"/>
      <c r="C298" s="144"/>
      <c r="D298" s="144"/>
      <c r="E298" s="129"/>
      <c r="F298" s="129"/>
      <c r="G298" s="145"/>
      <c r="H298" s="129"/>
      <c r="I298" s="129"/>
    </row>
    <row r="299" spans="1:9" s="143" customFormat="1" ht="12.75">
      <c r="A299" s="142"/>
      <c r="B299" s="142"/>
      <c r="C299" s="144"/>
      <c r="D299" s="144"/>
      <c r="E299" s="129"/>
      <c r="F299" s="129"/>
      <c r="G299" s="145"/>
      <c r="H299" s="129"/>
      <c r="I299" s="129"/>
    </row>
    <row r="300" spans="1:9" s="143" customFormat="1" ht="12.75">
      <c r="A300" s="142"/>
      <c r="B300" s="142"/>
      <c r="C300" s="144"/>
      <c r="D300" s="144"/>
      <c r="E300" s="129"/>
      <c r="F300" s="129"/>
      <c r="G300" s="145"/>
      <c r="H300" s="129"/>
      <c r="I300" s="129"/>
    </row>
    <row r="301" spans="1:9" s="143" customFormat="1" ht="12.75">
      <c r="A301" s="142"/>
      <c r="B301" s="142"/>
      <c r="C301" s="144"/>
      <c r="D301" s="144"/>
      <c r="E301" s="129"/>
      <c r="F301" s="129"/>
      <c r="G301" s="145"/>
      <c r="H301" s="129"/>
      <c r="I301" s="129"/>
    </row>
    <row r="302" spans="1:9" s="143" customFormat="1" ht="12.75">
      <c r="A302" s="142"/>
      <c r="B302" s="142"/>
      <c r="C302" s="144"/>
      <c r="D302" s="144"/>
      <c r="E302" s="129"/>
      <c r="F302" s="129"/>
      <c r="G302" s="145"/>
      <c r="H302" s="129"/>
      <c r="I302" s="129"/>
    </row>
    <row r="303" spans="1:9" s="143" customFormat="1" ht="12.75">
      <c r="A303" s="142"/>
      <c r="B303" s="142"/>
      <c r="C303" s="144"/>
      <c r="D303" s="144"/>
      <c r="E303" s="129"/>
      <c r="F303" s="129"/>
      <c r="G303" s="145"/>
      <c r="H303" s="129"/>
      <c r="I303" s="129"/>
    </row>
    <row r="304" spans="1:9" s="143" customFormat="1" ht="12.75">
      <c r="A304" s="142"/>
      <c r="B304" s="142"/>
      <c r="C304" s="144"/>
      <c r="D304" s="144"/>
      <c r="E304" s="129"/>
      <c r="F304" s="129"/>
      <c r="G304" s="145"/>
      <c r="H304" s="129"/>
      <c r="I304" s="129"/>
    </row>
    <row r="305" spans="1:9" s="143" customFormat="1" ht="12.75">
      <c r="A305" s="142"/>
      <c r="B305" s="142"/>
      <c r="C305" s="144"/>
      <c r="D305" s="144"/>
      <c r="E305" s="129"/>
      <c r="F305" s="129"/>
      <c r="G305" s="145"/>
      <c r="H305" s="129"/>
      <c r="I305" s="129"/>
    </row>
    <row r="306" spans="1:9" s="143" customFormat="1" ht="12.75">
      <c r="A306" s="142"/>
      <c r="B306" s="142"/>
      <c r="C306" s="144"/>
      <c r="D306" s="144"/>
      <c r="E306" s="129"/>
      <c r="F306" s="129"/>
      <c r="G306" s="145"/>
      <c r="H306" s="129"/>
      <c r="I306" s="129"/>
    </row>
    <row r="307" spans="1:9" s="143" customFormat="1" ht="12.75">
      <c r="A307" s="142"/>
      <c r="B307" s="142"/>
      <c r="C307" s="144"/>
      <c r="D307" s="144"/>
      <c r="E307" s="129"/>
      <c r="F307" s="129"/>
      <c r="G307" s="145"/>
      <c r="H307" s="129"/>
      <c r="I307" s="129"/>
    </row>
    <row r="308" spans="1:9" s="143" customFormat="1" ht="12.75">
      <c r="A308" s="142"/>
      <c r="B308" s="142"/>
      <c r="C308" s="144"/>
      <c r="D308" s="144"/>
      <c r="E308" s="129"/>
      <c r="F308" s="129"/>
      <c r="G308" s="145"/>
      <c r="H308" s="129"/>
      <c r="I308" s="129"/>
    </row>
    <row r="309" spans="1:9" s="143" customFormat="1" ht="12.75">
      <c r="A309" s="142"/>
      <c r="B309" s="142"/>
      <c r="C309" s="144"/>
      <c r="D309" s="144"/>
      <c r="E309" s="129"/>
      <c r="F309" s="129"/>
      <c r="G309" s="145"/>
      <c r="H309" s="129"/>
      <c r="I309" s="129"/>
    </row>
    <row r="310" spans="1:9" s="143" customFormat="1" ht="12.75">
      <c r="A310" s="142"/>
      <c r="B310" s="142"/>
      <c r="C310" s="144"/>
      <c r="D310" s="144"/>
      <c r="E310" s="129"/>
      <c r="F310" s="129"/>
      <c r="G310" s="145"/>
      <c r="H310" s="129"/>
      <c r="I310" s="129"/>
    </row>
    <row r="311" spans="1:9" s="143" customFormat="1" ht="12.75">
      <c r="A311" s="142"/>
      <c r="B311" s="142"/>
      <c r="C311" s="144"/>
      <c r="D311" s="144"/>
      <c r="E311" s="129"/>
      <c r="F311" s="129"/>
      <c r="G311" s="145"/>
      <c r="H311" s="129"/>
      <c r="I311" s="129"/>
    </row>
    <row r="312" spans="1:9" s="143" customFormat="1" ht="12.75">
      <c r="A312" s="142"/>
      <c r="B312" s="142"/>
      <c r="C312" s="144"/>
      <c r="D312" s="144"/>
      <c r="E312" s="129"/>
      <c r="F312" s="129"/>
      <c r="G312" s="145"/>
      <c r="H312" s="129"/>
      <c r="I312" s="129"/>
    </row>
    <row r="313" spans="1:9" s="143" customFormat="1" ht="12.75">
      <c r="A313" s="142"/>
      <c r="B313" s="142"/>
      <c r="C313" s="144"/>
      <c r="D313" s="144"/>
      <c r="E313" s="129"/>
      <c r="F313" s="129"/>
      <c r="G313" s="145"/>
      <c r="H313" s="129"/>
      <c r="I313" s="129"/>
    </row>
    <row r="314" spans="1:9" s="143" customFormat="1" ht="12.75">
      <c r="A314" s="142"/>
      <c r="B314" s="142"/>
      <c r="C314" s="144"/>
      <c r="D314" s="144"/>
      <c r="E314" s="129"/>
      <c r="F314" s="129"/>
      <c r="G314" s="145"/>
      <c r="H314" s="129"/>
      <c r="I314" s="129"/>
    </row>
    <row r="315" spans="1:9" s="143" customFormat="1" ht="12.75">
      <c r="A315" s="142"/>
      <c r="B315" s="142"/>
      <c r="C315" s="144"/>
      <c r="D315" s="144"/>
      <c r="E315" s="129"/>
      <c r="F315" s="129"/>
      <c r="G315" s="145"/>
      <c r="H315" s="129"/>
      <c r="I315" s="129"/>
    </row>
    <row r="316" spans="1:9" s="143" customFormat="1" ht="12.75">
      <c r="A316" s="142"/>
      <c r="B316" s="142"/>
      <c r="C316" s="144"/>
      <c r="D316" s="144"/>
      <c r="E316" s="129"/>
      <c r="F316" s="129"/>
      <c r="G316" s="145"/>
      <c r="H316" s="129"/>
      <c r="I316" s="129"/>
    </row>
    <row r="317" spans="1:9" s="143" customFormat="1" ht="12.75">
      <c r="A317" s="142"/>
      <c r="B317" s="142"/>
      <c r="C317" s="144"/>
      <c r="D317" s="144"/>
      <c r="E317" s="129"/>
      <c r="F317" s="129"/>
      <c r="G317" s="145"/>
      <c r="H317" s="129"/>
      <c r="I317" s="129"/>
    </row>
    <row r="318" spans="1:9" s="143" customFormat="1" ht="12.75">
      <c r="A318" s="142"/>
      <c r="B318" s="142"/>
      <c r="C318" s="144"/>
      <c r="D318" s="144"/>
      <c r="E318" s="129"/>
      <c r="F318" s="129"/>
      <c r="G318" s="145"/>
      <c r="H318" s="129"/>
      <c r="I318" s="129"/>
    </row>
    <row r="319" spans="1:9" s="143" customFormat="1" ht="12.75">
      <c r="A319" s="142"/>
      <c r="B319" s="142"/>
      <c r="C319" s="144"/>
      <c r="D319" s="144"/>
      <c r="E319" s="129"/>
      <c r="F319" s="129"/>
      <c r="G319" s="145"/>
      <c r="H319" s="129"/>
      <c r="I319" s="129"/>
    </row>
    <row r="320" spans="1:9" s="143" customFormat="1" ht="12.75">
      <c r="A320" s="142"/>
      <c r="B320" s="142"/>
      <c r="C320" s="144"/>
      <c r="D320" s="144"/>
      <c r="E320" s="129"/>
      <c r="F320" s="129"/>
      <c r="G320" s="145"/>
      <c r="H320" s="129"/>
      <c r="I320" s="129"/>
    </row>
    <row r="321" spans="1:9" s="143" customFormat="1" ht="12.75">
      <c r="A321" s="142"/>
      <c r="B321" s="142"/>
      <c r="C321" s="144"/>
      <c r="D321" s="144"/>
      <c r="E321" s="129"/>
      <c r="F321" s="129"/>
      <c r="G321" s="145"/>
      <c r="H321" s="129"/>
      <c r="I321" s="129"/>
    </row>
    <row r="322" spans="1:9" s="143" customFormat="1" ht="12.75">
      <c r="A322" s="142"/>
      <c r="B322" s="142"/>
      <c r="C322" s="144"/>
      <c r="D322" s="144"/>
      <c r="E322" s="129"/>
      <c r="F322" s="129"/>
      <c r="G322" s="145"/>
      <c r="H322" s="129"/>
      <c r="I322" s="129"/>
    </row>
    <row r="323" spans="1:9" s="143" customFormat="1" ht="12.75">
      <c r="A323" s="142"/>
      <c r="B323" s="142"/>
      <c r="C323" s="144"/>
      <c r="D323" s="144"/>
      <c r="E323" s="129"/>
      <c r="F323" s="129"/>
      <c r="G323" s="145"/>
      <c r="H323" s="129"/>
      <c r="I323" s="129"/>
    </row>
    <row r="324" spans="1:9" s="143" customFormat="1" ht="12.75">
      <c r="A324" s="142"/>
      <c r="B324" s="142"/>
      <c r="C324" s="144"/>
      <c r="D324" s="144"/>
      <c r="E324" s="129"/>
      <c r="F324" s="129"/>
      <c r="G324" s="145"/>
      <c r="H324" s="129"/>
      <c r="I324" s="129"/>
    </row>
    <row r="325" spans="1:9" s="143" customFormat="1" ht="12.75">
      <c r="A325" s="142"/>
      <c r="B325" s="142"/>
      <c r="C325" s="144"/>
      <c r="D325" s="144"/>
      <c r="E325" s="129"/>
      <c r="F325" s="129"/>
      <c r="G325" s="145"/>
      <c r="H325" s="129"/>
      <c r="I325" s="129"/>
    </row>
    <row r="326" spans="1:9" s="143" customFormat="1" ht="12.75">
      <c r="A326" s="142"/>
      <c r="B326" s="142"/>
      <c r="C326" s="144"/>
      <c r="D326" s="144"/>
      <c r="E326" s="129"/>
      <c r="F326" s="129"/>
      <c r="G326" s="145"/>
      <c r="H326" s="129"/>
      <c r="I326" s="129"/>
    </row>
    <row r="327" spans="1:9" s="143" customFormat="1" ht="12.75">
      <c r="A327" s="142"/>
      <c r="B327" s="142"/>
      <c r="C327" s="144"/>
      <c r="D327" s="144"/>
      <c r="E327" s="129"/>
      <c r="F327" s="129"/>
      <c r="G327" s="145"/>
      <c r="H327" s="129"/>
      <c r="I327" s="129"/>
    </row>
    <row r="328" spans="1:9" s="143" customFormat="1" ht="12.75">
      <c r="A328" s="142"/>
      <c r="B328" s="142"/>
      <c r="C328" s="144"/>
      <c r="D328" s="144"/>
      <c r="E328" s="129"/>
      <c r="F328" s="129"/>
      <c r="G328" s="145"/>
      <c r="H328" s="129"/>
      <c r="I328" s="129"/>
    </row>
    <row r="329" spans="1:9" s="143" customFormat="1" ht="12.75">
      <c r="A329" s="142"/>
      <c r="B329" s="142"/>
      <c r="C329" s="144"/>
      <c r="D329" s="144"/>
      <c r="E329" s="129"/>
      <c r="F329" s="129"/>
      <c r="G329" s="145"/>
      <c r="H329" s="129"/>
      <c r="I329" s="129"/>
    </row>
    <row r="330" spans="1:9" s="143" customFormat="1" ht="12.75">
      <c r="A330" s="142"/>
      <c r="B330" s="142"/>
      <c r="C330" s="144"/>
      <c r="D330" s="144"/>
      <c r="E330" s="129"/>
      <c r="F330" s="129"/>
      <c r="G330" s="145"/>
      <c r="H330" s="129"/>
      <c r="I330" s="129"/>
    </row>
    <row r="331" spans="1:9" s="143" customFormat="1" ht="12.75">
      <c r="A331" s="142"/>
      <c r="B331" s="142"/>
      <c r="C331" s="144"/>
      <c r="D331" s="144"/>
      <c r="E331" s="129"/>
      <c r="F331" s="129"/>
      <c r="G331" s="145"/>
      <c r="H331" s="129"/>
      <c r="I331" s="129"/>
    </row>
    <row r="332" spans="1:9" s="143" customFormat="1" ht="12.75">
      <c r="A332" s="142"/>
      <c r="B332" s="142"/>
      <c r="C332" s="144"/>
      <c r="D332" s="144"/>
      <c r="E332" s="129"/>
      <c r="F332" s="129"/>
      <c r="G332" s="145"/>
      <c r="H332" s="129"/>
      <c r="I332" s="129"/>
    </row>
    <row r="333" spans="1:9" s="143" customFormat="1" ht="12.75">
      <c r="A333" s="142"/>
      <c r="B333" s="142"/>
      <c r="C333" s="144"/>
      <c r="D333" s="144"/>
      <c r="E333" s="129"/>
      <c r="F333" s="129"/>
      <c r="G333" s="145"/>
      <c r="H333" s="129"/>
      <c r="I333" s="129"/>
    </row>
    <row r="334" spans="1:9" s="143" customFormat="1" ht="12.75">
      <c r="A334" s="142"/>
      <c r="B334" s="142"/>
      <c r="C334" s="144"/>
      <c r="D334" s="144"/>
      <c r="E334" s="129"/>
      <c r="F334" s="129"/>
      <c r="G334" s="145"/>
      <c r="H334" s="129"/>
      <c r="I334" s="129"/>
    </row>
    <row r="335" spans="1:9" s="143" customFormat="1" ht="12.75">
      <c r="A335" s="142"/>
      <c r="B335" s="142"/>
      <c r="C335" s="144"/>
      <c r="D335" s="144"/>
      <c r="E335" s="129"/>
      <c r="F335" s="129"/>
      <c r="G335" s="145"/>
      <c r="H335" s="129"/>
      <c r="I335" s="129"/>
    </row>
    <row r="336" spans="1:9" s="143" customFormat="1" ht="12.75">
      <c r="A336" s="142"/>
      <c r="B336" s="142"/>
      <c r="C336" s="144"/>
      <c r="D336" s="144"/>
      <c r="E336" s="129"/>
      <c r="F336" s="129"/>
      <c r="G336" s="145"/>
      <c r="H336" s="129"/>
      <c r="I336" s="129"/>
    </row>
    <row r="337" spans="1:9" s="143" customFormat="1" ht="12.75">
      <c r="A337" s="142"/>
      <c r="B337" s="142"/>
      <c r="C337" s="144"/>
      <c r="D337" s="144"/>
      <c r="E337" s="129"/>
      <c r="F337" s="129"/>
      <c r="G337" s="145"/>
      <c r="H337" s="129"/>
      <c r="I337" s="129"/>
    </row>
    <row r="338" spans="1:9" s="143" customFormat="1" ht="12.75">
      <c r="A338" s="142"/>
      <c r="B338" s="142"/>
      <c r="C338" s="144"/>
      <c r="D338" s="144"/>
      <c r="E338" s="129"/>
      <c r="F338" s="129"/>
      <c r="G338" s="145"/>
      <c r="H338" s="129"/>
      <c r="I338" s="129"/>
    </row>
    <row r="339" spans="1:9" s="143" customFormat="1" ht="12.75">
      <c r="A339" s="142"/>
      <c r="B339" s="142"/>
      <c r="C339" s="144"/>
      <c r="D339" s="144"/>
      <c r="E339" s="129"/>
      <c r="F339" s="129"/>
      <c r="G339" s="145"/>
      <c r="H339" s="129"/>
      <c r="I339" s="129"/>
    </row>
    <row r="340" spans="1:9" s="143" customFormat="1" ht="12.75">
      <c r="A340" s="142"/>
      <c r="B340" s="142"/>
      <c r="C340" s="144"/>
      <c r="D340" s="144"/>
      <c r="E340" s="129"/>
      <c r="F340" s="129"/>
      <c r="G340" s="145"/>
      <c r="H340" s="129"/>
      <c r="I340" s="129"/>
    </row>
    <row r="341" spans="1:9" s="143" customFormat="1" ht="12.75">
      <c r="A341" s="142"/>
      <c r="B341" s="142"/>
      <c r="C341" s="144"/>
      <c r="D341" s="144"/>
      <c r="E341" s="129"/>
      <c r="F341" s="129"/>
      <c r="G341" s="145"/>
      <c r="H341" s="129"/>
      <c r="I341" s="129"/>
    </row>
    <row r="342" spans="1:9" s="143" customFormat="1" ht="12.75">
      <c r="A342" s="142"/>
      <c r="B342" s="142"/>
      <c r="C342" s="144"/>
      <c r="D342" s="144"/>
      <c r="E342" s="129"/>
      <c r="F342" s="129"/>
      <c r="G342" s="145"/>
      <c r="H342" s="129"/>
      <c r="I342" s="129"/>
    </row>
    <row r="343" spans="1:9" s="143" customFormat="1" ht="12.75">
      <c r="A343" s="142"/>
      <c r="B343" s="142"/>
      <c r="C343" s="144"/>
      <c r="D343" s="144"/>
      <c r="E343" s="129"/>
      <c r="F343" s="129"/>
      <c r="G343" s="145"/>
      <c r="H343" s="129"/>
      <c r="I343" s="129"/>
    </row>
    <row r="344" spans="1:9" s="143" customFormat="1" ht="12.75">
      <c r="A344" s="142"/>
      <c r="B344" s="142"/>
      <c r="C344" s="144"/>
      <c r="D344" s="144"/>
      <c r="E344" s="129"/>
      <c r="F344" s="129"/>
      <c r="G344" s="145"/>
      <c r="H344" s="129"/>
      <c r="I344" s="129"/>
    </row>
    <row r="345" spans="1:9" s="143" customFormat="1" ht="12.75">
      <c r="A345" s="142"/>
      <c r="B345" s="142"/>
      <c r="C345" s="144"/>
      <c r="D345" s="144"/>
      <c r="E345" s="129"/>
      <c r="F345" s="129"/>
      <c r="G345" s="145"/>
      <c r="H345" s="129"/>
      <c r="I345" s="129"/>
    </row>
    <row r="346" spans="1:9" s="143" customFormat="1" ht="12.75">
      <c r="A346" s="142"/>
      <c r="B346" s="142"/>
      <c r="C346" s="144"/>
      <c r="D346" s="144"/>
      <c r="E346" s="129"/>
      <c r="F346" s="129"/>
      <c r="G346" s="145"/>
      <c r="H346" s="129"/>
      <c r="I346" s="129"/>
    </row>
    <row r="347" spans="1:9" s="143" customFormat="1" ht="12.75">
      <c r="A347" s="142"/>
      <c r="B347" s="142"/>
      <c r="C347" s="144"/>
      <c r="D347" s="144"/>
      <c r="E347" s="129"/>
      <c r="F347" s="129"/>
      <c r="G347" s="145"/>
      <c r="H347" s="129"/>
      <c r="I347" s="129"/>
    </row>
    <row r="348" spans="1:9" s="143" customFormat="1" ht="12.75">
      <c r="A348" s="142"/>
      <c r="B348" s="142"/>
      <c r="C348" s="144"/>
      <c r="D348" s="144"/>
      <c r="E348" s="129"/>
      <c r="F348" s="129"/>
      <c r="G348" s="145"/>
      <c r="H348" s="129"/>
      <c r="I348" s="129"/>
    </row>
    <row r="349" spans="1:9" s="143" customFormat="1" ht="12.75">
      <c r="A349" s="142"/>
      <c r="B349" s="142"/>
      <c r="C349" s="144"/>
      <c r="D349" s="144"/>
      <c r="E349" s="129"/>
      <c r="F349" s="129"/>
      <c r="G349" s="145"/>
      <c r="H349" s="129"/>
      <c r="I349" s="129"/>
    </row>
    <row r="350" spans="1:9" s="143" customFormat="1" ht="12.75">
      <c r="A350" s="142"/>
      <c r="B350" s="142"/>
      <c r="C350" s="144"/>
      <c r="D350" s="144"/>
      <c r="E350" s="129"/>
      <c r="F350" s="129"/>
      <c r="G350" s="145"/>
      <c r="H350" s="129"/>
      <c r="I350" s="129"/>
    </row>
    <row r="351" spans="1:9" s="143" customFormat="1" ht="12.75">
      <c r="A351" s="142"/>
      <c r="B351" s="142"/>
      <c r="C351" s="144"/>
      <c r="D351" s="144"/>
      <c r="E351" s="129"/>
      <c r="F351" s="129"/>
      <c r="G351" s="145"/>
      <c r="H351" s="129"/>
      <c r="I351" s="129"/>
    </row>
    <row r="352" spans="1:9" s="143" customFormat="1" ht="12.75">
      <c r="A352" s="142"/>
      <c r="B352" s="142"/>
      <c r="C352" s="144"/>
      <c r="D352" s="144"/>
      <c r="E352" s="129"/>
      <c r="F352" s="129"/>
      <c r="G352" s="145"/>
      <c r="H352" s="129"/>
      <c r="I352" s="129"/>
    </row>
    <row r="353" spans="1:9" s="143" customFormat="1" ht="12.75">
      <c r="A353" s="142"/>
      <c r="B353" s="142"/>
      <c r="C353" s="144"/>
      <c r="D353" s="144"/>
      <c r="E353" s="129"/>
      <c r="F353" s="129"/>
      <c r="G353" s="145"/>
      <c r="H353" s="129"/>
      <c r="I353" s="129"/>
    </row>
    <row r="354" spans="1:9" s="143" customFormat="1" ht="12.75">
      <c r="A354" s="142"/>
      <c r="B354" s="142"/>
      <c r="C354" s="144"/>
      <c r="D354" s="144"/>
      <c r="E354" s="129"/>
      <c r="F354" s="129"/>
      <c r="G354" s="145"/>
      <c r="H354" s="129"/>
      <c r="I354" s="129"/>
    </row>
    <row r="355" spans="1:9" s="143" customFormat="1" ht="12.75">
      <c r="A355" s="142"/>
      <c r="B355" s="142"/>
      <c r="C355" s="144"/>
      <c r="D355" s="144"/>
      <c r="E355" s="129"/>
      <c r="F355" s="129"/>
      <c r="G355" s="145"/>
      <c r="H355" s="129"/>
      <c r="I355" s="129"/>
    </row>
    <row r="356" spans="1:9" s="143" customFormat="1" ht="12.75">
      <c r="A356" s="142"/>
      <c r="B356" s="142"/>
      <c r="C356" s="144"/>
      <c r="D356" s="144"/>
      <c r="E356" s="129"/>
      <c r="F356" s="129"/>
      <c r="G356" s="145"/>
      <c r="H356" s="129"/>
      <c r="I356" s="129"/>
    </row>
    <row r="357" spans="1:9" s="143" customFormat="1" ht="12.75">
      <c r="A357" s="142"/>
      <c r="B357" s="142"/>
      <c r="C357" s="144"/>
      <c r="D357" s="144"/>
      <c r="E357" s="129"/>
      <c r="F357" s="129"/>
      <c r="G357" s="145"/>
      <c r="H357" s="129"/>
      <c r="I357" s="129"/>
    </row>
    <row r="358" spans="1:9" s="143" customFormat="1" ht="12.75">
      <c r="A358" s="142"/>
      <c r="B358" s="142"/>
      <c r="C358" s="144"/>
      <c r="D358" s="144"/>
      <c r="E358" s="129"/>
      <c r="F358" s="129"/>
      <c r="G358" s="145"/>
      <c r="H358" s="129"/>
      <c r="I358" s="129"/>
    </row>
    <row r="359" spans="1:9" s="143" customFormat="1" ht="12.75">
      <c r="A359" s="142"/>
      <c r="B359" s="142"/>
      <c r="C359" s="144"/>
      <c r="D359" s="144"/>
      <c r="E359" s="129"/>
      <c r="F359" s="129"/>
      <c r="G359" s="145"/>
      <c r="H359" s="129"/>
      <c r="I359" s="129"/>
    </row>
    <row r="360" spans="1:9" s="143" customFormat="1" ht="12.75">
      <c r="A360" s="142"/>
      <c r="B360" s="142"/>
      <c r="C360" s="144"/>
      <c r="D360" s="144"/>
      <c r="E360" s="129"/>
      <c r="F360" s="129"/>
      <c r="G360" s="145"/>
      <c r="H360" s="129"/>
      <c r="I360" s="129"/>
    </row>
    <row r="361" spans="1:9" s="143" customFormat="1" ht="12.75">
      <c r="A361" s="142"/>
      <c r="B361" s="142"/>
      <c r="C361" s="144"/>
      <c r="D361" s="144"/>
      <c r="E361" s="129"/>
      <c r="F361" s="129"/>
      <c r="G361" s="145"/>
      <c r="H361" s="129"/>
      <c r="I361" s="129"/>
    </row>
    <row r="362" spans="1:9" s="143" customFormat="1" ht="12.75">
      <c r="A362" s="142"/>
      <c r="B362" s="142"/>
      <c r="C362" s="144"/>
      <c r="D362" s="144"/>
      <c r="E362" s="129"/>
      <c r="F362" s="129"/>
      <c r="G362" s="145"/>
      <c r="H362" s="129"/>
      <c r="I362" s="129"/>
    </row>
    <row r="363" spans="1:9" s="143" customFormat="1" ht="12.75">
      <c r="A363" s="142"/>
      <c r="B363" s="142"/>
      <c r="C363" s="144"/>
      <c r="D363" s="144"/>
      <c r="E363" s="129"/>
      <c r="F363" s="129"/>
      <c r="G363" s="145"/>
      <c r="H363" s="129"/>
      <c r="I363" s="129"/>
    </row>
    <row r="364" spans="1:9" s="143" customFormat="1" ht="12.75">
      <c r="A364" s="142"/>
      <c r="B364" s="142"/>
      <c r="C364" s="144"/>
      <c r="D364" s="144"/>
      <c r="E364" s="129"/>
      <c r="F364" s="129"/>
      <c r="G364" s="145"/>
      <c r="H364" s="129"/>
      <c r="I364" s="129"/>
    </row>
    <row r="365" spans="1:9" s="143" customFormat="1" ht="12.75">
      <c r="A365" s="142"/>
      <c r="B365" s="142"/>
      <c r="C365" s="144"/>
      <c r="D365" s="144"/>
      <c r="E365" s="129"/>
      <c r="F365" s="129"/>
      <c r="G365" s="145"/>
      <c r="H365" s="129"/>
      <c r="I365" s="129"/>
    </row>
    <row r="366" spans="1:9" s="143" customFormat="1" ht="12.75">
      <c r="A366" s="142"/>
      <c r="B366" s="142"/>
      <c r="C366" s="144"/>
      <c r="D366" s="144"/>
      <c r="E366" s="129"/>
      <c r="F366" s="129"/>
      <c r="G366" s="145"/>
      <c r="H366" s="129"/>
      <c r="I366" s="129"/>
    </row>
    <row r="367" spans="1:9" s="143" customFormat="1" ht="12.75">
      <c r="A367" s="142"/>
      <c r="B367" s="142"/>
      <c r="C367" s="144"/>
      <c r="D367" s="144"/>
      <c r="E367" s="129"/>
      <c r="F367" s="129"/>
      <c r="G367" s="145"/>
      <c r="H367" s="129"/>
      <c r="I367" s="129"/>
    </row>
    <row r="368" spans="1:9" s="143" customFormat="1" ht="12.75">
      <c r="A368" s="142"/>
      <c r="B368" s="142"/>
      <c r="C368" s="144"/>
      <c r="D368" s="144"/>
      <c r="E368" s="129"/>
      <c r="F368" s="129"/>
      <c r="G368" s="145"/>
      <c r="H368" s="129"/>
      <c r="I368" s="129"/>
    </row>
    <row r="369" spans="1:9" s="143" customFormat="1" ht="12.75">
      <c r="A369" s="142"/>
      <c r="B369" s="142"/>
      <c r="C369" s="144"/>
      <c r="D369" s="144"/>
      <c r="E369" s="129"/>
      <c r="F369" s="129"/>
      <c r="G369" s="145"/>
      <c r="H369" s="129"/>
      <c r="I369" s="129"/>
    </row>
    <row r="370" spans="1:9" s="143" customFormat="1" ht="12.75">
      <c r="A370" s="142"/>
      <c r="B370" s="142"/>
      <c r="C370" s="144"/>
      <c r="D370" s="144"/>
      <c r="E370" s="129"/>
      <c r="F370" s="129"/>
      <c r="G370" s="145"/>
      <c r="H370" s="129"/>
      <c r="I370" s="129"/>
    </row>
    <row r="371" spans="1:9" s="143" customFormat="1" ht="12.75">
      <c r="A371" s="142"/>
      <c r="B371" s="142"/>
      <c r="C371" s="144"/>
      <c r="D371" s="144"/>
      <c r="E371" s="129"/>
      <c r="F371" s="129"/>
      <c r="G371" s="145"/>
      <c r="H371" s="129"/>
      <c r="I371" s="129"/>
    </row>
    <row r="372" spans="1:9" s="143" customFormat="1" ht="12.75">
      <c r="A372" s="142"/>
      <c r="B372" s="142"/>
      <c r="C372" s="144"/>
      <c r="D372" s="144"/>
      <c r="E372" s="129"/>
      <c r="F372" s="129"/>
      <c r="G372" s="145"/>
      <c r="H372" s="129"/>
      <c r="I372" s="129"/>
    </row>
    <row r="373" spans="1:9" s="143" customFormat="1" ht="12.75">
      <c r="A373" s="142"/>
      <c r="B373" s="142"/>
      <c r="C373" s="144"/>
      <c r="D373" s="144"/>
      <c r="E373" s="129"/>
      <c r="F373" s="129"/>
      <c r="G373" s="145"/>
      <c r="H373" s="129"/>
      <c r="I373" s="129"/>
    </row>
    <row r="374" spans="1:9" s="143" customFormat="1" ht="12.75">
      <c r="A374" s="142"/>
      <c r="B374" s="142"/>
      <c r="C374" s="144"/>
      <c r="D374" s="144"/>
      <c r="E374" s="129"/>
      <c r="F374" s="129"/>
      <c r="G374" s="145"/>
      <c r="H374" s="129"/>
      <c r="I374" s="129"/>
    </row>
    <row r="375" spans="1:9" s="143" customFormat="1" ht="12.75">
      <c r="A375" s="142"/>
      <c r="B375" s="142"/>
      <c r="C375" s="144"/>
      <c r="D375" s="144"/>
      <c r="E375" s="129"/>
      <c r="F375" s="129"/>
      <c r="G375" s="145"/>
      <c r="H375" s="129"/>
      <c r="I375" s="129"/>
    </row>
    <row r="376" spans="1:9" s="143" customFormat="1" ht="12.75">
      <c r="A376" s="142"/>
      <c r="B376" s="142"/>
      <c r="C376" s="144"/>
      <c r="D376" s="144"/>
      <c r="E376" s="129"/>
      <c r="F376" s="129"/>
      <c r="G376" s="145"/>
      <c r="H376" s="129"/>
      <c r="I376" s="129"/>
    </row>
    <row r="377" spans="1:9" s="143" customFormat="1" ht="12.75">
      <c r="A377" s="142"/>
      <c r="B377" s="142"/>
      <c r="C377" s="144"/>
      <c r="D377" s="144"/>
      <c r="E377" s="129"/>
      <c r="F377" s="129"/>
      <c r="G377" s="145"/>
      <c r="H377" s="129"/>
      <c r="I377" s="129"/>
    </row>
    <row r="378" spans="1:9" s="143" customFormat="1" ht="12.75">
      <c r="A378" s="142"/>
      <c r="B378" s="142"/>
      <c r="C378" s="144"/>
      <c r="D378" s="144"/>
      <c r="E378" s="129"/>
      <c r="F378" s="129"/>
      <c r="G378" s="145"/>
      <c r="H378" s="129"/>
      <c r="I378" s="129"/>
    </row>
    <row r="379" spans="1:9" s="143" customFormat="1" ht="12.75">
      <c r="A379" s="142"/>
      <c r="B379" s="142"/>
      <c r="C379" s="144"/>
      <c r="D379" s="144"/>
      <c r="E379" s="129"/>
      <c r="F379" s="129"/>
      <c r="G379" s="145"/>
      <c r="H379" s="129"/>
      <c r="I379" s="129"/>
    </row>
    <row r="380" spans="1:9" s="143" customFormat="1" ht="12.75">
      <c r="A380" s="142"/>
      <c r="B380" s="142"/>
      <c r="C380" s="144"/>
      <c r="D380" s="144"/>
      <c r="E380" s="129"/>
      <c r="F380" s="129"/>
      <c r="G380" s="145"/>
      <c r="H380" s="129"/>
      <c r="I380" s="129"/>
    </row>
    <row r="381" spans="1:9" s="143" customFormat="1" ht="12.75">
      <c r="A381" s="142"/>
      <c r="B381" s="142"/>
      <c r="C381" s="144"/>
      <c r="D381" s="144"/>
      <c r="E381" s="129"/>
      <c r="F381" s="129"/>
      <c r="G381" s="145"/>
      <c r="H381" s="129"/>
      <c r="I381" s="129"/>
    </row>
    <row r="382" spans="1:9" s="143" customFormat="1" ht="12.75">
      <c r="A382" s="142"/>
      <c r="B382" s="142"/>
      <c r="C382" s="144"/>
      <c r="D382" s="144"/>
      <c r="E382" s="129"/>
      <c r="F382" s="129"/>
      <c r="G382" s="145"/>
      <c r="H382" s="129"/>
      <c r="I382" s="129"/>
    </row>
    <row r="383" spans="1:9" s="143" customFormat="1" ht="12.75">
      <c r="A383" s="142"/>
      <c r="B383" s="142"/>
      <c r="C383" s="144"/>
      <c r="D383" s="144"/>
      <c r="E383" s="129"/>
      <c r="F383" s="129"/>
      <c r="G383" s="145"/>
      <c r="H383" s="129"/>
      <c r="I383" s="129"/>
    </row>
    <row r="384" spans="1:9" s="143" customFormat="1" ht="12.75">
      <c r="A384" s="142"/>
      <c r="B384" s="142"/>
      <c r="C384" s="144"/>
      <c r="D384" s="144"/>
      <c r="E384" s="129"/>
      <c r="F384" s="129"/>
      <c r="G384" s="145"/>
      <c r="H384" s="129"/>
      <c r="I384" s="129"/>
    </row>
    <row r="385" spans="1:9" s="143" customFormat="1" ht="12.75">
      <c r="A385" s="142"/>
      <c r="B385" s="142"/>
      <c r="C385" s="144"/>
      <c r="D385" s="144"/>
      <c r="E385" s="129"/>
      <c r="F385" s="129"/>
      <c r="G385" s="145"/>
      <c r="H385" s="129"/>
      <c r="I385" s="129"/>
    </row>
    <row r="386" spans="1:9" s="143" customFormat="1" ht="12.75">
      <c r="A386" s="142"/>
      <c r="B386" s="142"/>
      <c r="C386" s="144"/>
      <c r="D386" s="144"/>
      <c r="E386" s="129"/>
      <c r="F386" s="129"/>
      <c r="G386" s="145"/>
      <c r="H386" s="129"/>
      <c r="I386" s="129"/>
    </row>
    <row r="387" spans="1:9" s="143" customFormat="1" ht="12.75">
      <c r="A387" s="142"/>
      <c r="B387" s="142"/>
      <c r="C387" s="144"/>
      <c r="D387" s="144"/>
      <c r="E387" s="129"/>
      <c r="F387" s="129"/>
      <c r="G387" s="145"/>
      <c r="H387" s="129"/>
      <c r="I387" s="129"/>
    </row>
    <row r="388" spans="1:9" s="143" customFormat="1" ht="12.75">
      <c r="A388" s="142"/>
      <c r="B388" s="142"/>
      <c r="C388" s="144"/>
      <c r="D388" s="144"/>
      <c r="E388" s="129"/>
      <c r="F388" s="129"/>
      <c r="G388" s="145"/>
      <c r="H388" s="129"/>
      <c r="I388" s="129"/>
    </row>
    <row r="389" spans="1:9" s="143" customFormat="1" ht="12.75">
      <c r="A389" s="142"/>
      <c r="B389" s="142"/>
      <c r="C389" s="144"/>
      <c r="D389" s="144"/>
      <c r="E389" s="129"/>
      <c r="F389" s="129"/>
      <c r="G389" s="145"/>
      <c r="H389" s="129"/>
      <c r="I389" s="129"/>
    </row>
    <row r="390" spans="1:9" s="143" customFormat="1" ht="12.75">
      <c r="A390" s="142"/>
      <c r="B390" s="142"/>
      <c r="C390" s="144"/>
      <c r="D390" s="144"/>
      <c r="E390" s="129"/>
      <c r="F390" s="129"/>
      <c r="G390" s="145"/>
      <c r="H390" s="129"/>
      <c r="I390" s="129"/>
    </row>
    <row r="391" spans="1:9" s="143" customFormat="1" ht="12.75">
      <c r="A391" s="142"/>
      <c r="B391" s="142"/>
      <c r="C391" s="144"/>
      <c r="D391" s="144"/>
      <c r="E391" s="129"/>
      <c r="F391" s="129"/>
      <c r="G391" s="145"/>
      <c r="H391" s="129"/>
      <c r="I391" s="129"/>
    </row>
    <row r="392" spans="1:9" s="143" customFormat="1" ht="12.75">
      <c r="A392" s="142"/>
      <c r="B392" s="142"/>
      <c r="C392" s="144"/>
      <c r="D392" s="144"/>
      <c r="E392" s="129"/>
      <c r="F392" s="129"/>
      <c r="G392" s="145"/>
      <c r="H392" s="129"/>
      <c r="I392" s="129"/>
    </row>
    <row r="393" spans="1:9" s="143" customFormat="1" ht="12.75">
      <c r="A393" s="142"/>
      <c r="B393" s="142"/>
      <c r="C393" s="144"/>
      <c r="D393" s="144"/>
      <c r="E393" s="129"/>
      <c r="F393" s="129"/>
      <c r="G393" s="145"/>
      <c r="H393" s="129"/>
      <c r="I393" s="129"/>
    </row>
    <row r="394" spans="1:9" s="143" customFormat="1" ht="12.75">
      <c r="A394" s="142"/>
      <c r="B394" s="142"/>
      <c r="C394" s="144"/>
      <c r="D394" s="144"/>
      <c r="E394" s="129"/>
      <c r="F394" s="129"/>
      <c r="G394" s="145"/>
      <c r="H394" s="129"/>
      <c r="I394" s="129"/>
    </row>
    <row r="395" spans="1:9" s="143" customFormat="1" ht="12.75">
      <c r="A395" s="142"/>
      <c r="B395" s="142"/>
      <c r="C395" s="144"/>
      <c r="D395" s="144"/>
      <c r="E395" s="129"/>
      <c r="F395" s="129"/>
      <c r="G395" s="145"/>
      <c r="H395" s="129"/>
      <c r="I395" s="129"/>
    </row>
    <row r="396" spans="1:9" s="143" customFormat="1" ht="12.75">
      <c r="A396" s="142"/>
      <c r="B396" s="142"/>
      <c r="C396" s="144"/>
      <c r="D396" s="144"/>
      <c r="E396" s="129"/>
      <c r="F396" s="129"/>
      <c r="G396" s="145"/>
      <c r="H396" s="129"/>
      <c r="I396" s="129"/>
    </row>
    <row r="397" spans="1:9" s="143" customFormat="1" ht="12.75">
      <c r="A397" s="142"/>
      <c r="B397" s="142"/>
      <c r="C397" s="144"/>
      <c r="D397" s="144"/>
      <c r="E397" s="129"/>
      <c r="F397" s="129"/>
      <c r="G397" s="145"/>
      <c r="H397" s="129"/>
      <c r="I397" s="129"/>
    </row>
    <row r="398" spans="1:9" s="143" customFormat="1" ht="12.75">
      <c r="A398" s="142"/>
      <c r="B398" s="142"/>
      <c r="C398" s="144"/>
      <c r="D398" s="144"/>
      <c r="E398" s="129"/>
      <c r="F398" s="129"/>
      <c r="G398" s="145"/>
      <c r="H398" s="129"/>
      <c r="I398" s="129"/>
    </row>
    <row r="399" spans="1:9" s="143" customFormat="1" ht="12.75">
      <c r="A399" s="142"/>
      <c r="B399" s="142"/>
      <c r="C399" s="144"/>
      <c r="D399" s="144"/>
      <c r="E399" s="129"/>
      <c r="F399" s="129"/>
      <c r="G399" s="145"/>
      <c r="H399" s="129"/>
      <c r="I399" s="129"/>
    </row>
    <row r="400" spans="1:9" s="143" customFormat="1" ht="12.75">
      <c r="A400" s="142"/>
      <c r="B400" s="142"/>
      <c r="C400" s="144"/>
      <c r="D400" s="144"/>
      <c r="E400" s="129"/>
      <c r="F400" s="129"/>
      <c r="G400" s="145"/>
      <c r="H400" s="129"/>
      <c r="I400" s="129"/>
    </row>
    <row r="401" spans="1:9" s="143" customFormat="1" ht="12.75">
      <c r="A401" s="142"/>
      <c r="B401" s="142"/>
      <c r="C401" s="144"/>
      <c r="D401" s="144"/>
      <c r="E401" s="129"/>
      <c r="F401" s="129"/>
      <c r="G401" s="145"/>
      <c r="H401" s="129"/>
      <c r="I401" s="129"/>
    </row>
    <row r="402" spans="1:9" s="143" customFormat="1" ht="12.75">
      <c r="A402" s="142"/>
      <c r="B402" s="142"/>
      <c r="C402" s="144"/>
      <c r="D402" s="144"/>
      <c r="E402" s="129"/>
      <c r="F402" s="129"/>
      <c r="G402" s="145"/>
      <c r="H402" s="129"/>
      <c r="I402" s="129"/>
    </row>
    <row r="403" spans="1:9" s="143" customFormat="1" ht="12.75">
      <c r="A403" s="142"/>
      <c r="B403" s="142"/>
      <c r="C403" s="144"/>
      <c r="D403" s="144"/>
      <c r="E403" s="129"/>
      <c r="F403" s="129"/>
      <c r="G403" s="145"/>
      <c r="H403" s="129"/>
      <c r="I403" s="129"/>
    </row>
    <row r="404" spans="1:9" s="143" customFormat="1" ht="12.75">
      <c r="A404" s="142"/>
      <c r="B404" s="142"/>
      <c r="C404" s="144"/>
      <c r="D404" s="144"/>
      <c r="E404" s="129"/>
      <c r="F404" s="129"/>
      <c r="G404" s="145"/>
      <c r="H404" s="129"/>
      <c r="I404" s="129"/>
    </row>
    <row r="405" spans="1:9" s="143" customFormat="1" ht="12.75">
      <c r="A405" s="142"/>
      <c r="B405" s="142"/>
      <c r="C405" s="144"/>
      <c r="D405" s="144"/>
      <c r="E405" s="129"/>
      <c r="F405" s="129"/>
      <c r="G405" s="145"/>
      <c r="H405" s="129"/>
      <c r="I405" s="129"/>
    </row>
    <row r="406" spans="1:9" s="143" customFormat="1" ht="12.75">
      <c r="A406" s="142"/>
      <c r="B406" s="142"/>
      <c r="C406" s="144"/>
      <c r="D406" s="144"/>
      <c r="E406" s="129"/>
      <c r="F406" s="129"/>
      <c r="G406" s="145"/>
      <c r="H406" s="129"/>
      <c r="I406" s="129"/>
    </row>
    <row r="407" spans="1:9" s="143" customFormat="1" ht="12.75">
      <c r="A407" s="142"/>
      <c r="B407" s="142"/>
      <c r="C407" s="144"/>
      <c r="D407" s="144"/>
      <c r="E407" s="129"/>
      <c r="F407" s="129"/>
      <c r="G407" s="145"/>
      <c r="H407" s="129"/>
      <c r="I407" s="129"/>
    </row>
    <row r="408" spans="1:9" s="143" customFormat="1" ht="12.75">
      <c r="A408" s="142"/>
      <c r="B408" s="142"/>
      <c r="C408" s="144"/>
      <c r="D408" s="144"/>
      <c r="E408" s="129"/>
      <c r="F408" s="129"/>
      <c r="G408" s="145"/>
      <c r="H408" s="129"/>
      <c r="I408" s="129"/>
    </row>
    <row r="409" spans="1:9" s="143" customFormat="1" ht="12.75">
      <c r="A409" s="142"/>
      <c r="B409" s="142"/>
      <c r="C409" s="144"/>
      <c r="D409" s="144"/>
      <c r="E409" s="129"/>
      <c r="F409" s="129"/>
      <c r="G409" s="145"/>
      <c r="H409" s="129"/>
      <c r="I409" s="129"/>
    </row>
    <row r="410" spans="1:9" s="143" customFormat="1" ht="12.75">
      <c r="A410" s="142"/>
      <c r="B410" s="142"/>
      <c r="C410" s="144"/>
      <c r="D410" s="144"/>
      <c r="E410" s="129"/>
      <c r="F410" s="129"/>
      <c r="G410" s="145"/>
      <c r="H410" s="129"/>
      <c r="I410" s="129"/>
    </row>
    <row r="411" spans="1:9" s="143" customFormat="1" ht="12.75">
      <c r="A411" s="142"/>
      <c r="B411" s="142"/>
      <c r="C411" s="144"/>
      <c r="D411" s="144"/>
      <c r="E411" s="129"/>
      <c r="F411" s="129"/>
      <c r="G411" s="145"/>
      <c r="H411" s="129"/>
      <c r="I411" s="129"/>
    </row>
    <row r="412" spans="1:9" s="143" customFormat="1" ht="12.75">
      <c r="A412" s="142"/>
      <c r="B412" s="142"/>
      <c r="C412" s="144"/>
      <c r="D412" s="144"/>
      <c r="E412" s="129"/>
      <c r="F412" s="129"/>
      <c r="G412" s="145"/>
      <c r="H412" s="129"/>
      <c r="I412" s="129"/>
    </row>
    <row r="413" spans="1:9" s="143" customFormat="1" ht="12.75">
      <c r="A413" s="142"/>
      <c r="B413" s="142"/>
      <c r="C413" s="144"/>
      <c r="D413" s="144"/>
      <c r="E413" s="129"/>
      <c r="F413" s="129"/>
      <c r="G413" s="145"/>
      <c r="H413" s="129"/>
      <c r="I413" s="129"/>
    </row>
    <row r="414" spans="1:9" s="143" customFormat="1" ht="12.75">
      <c r="A414" s="142"/>
      <c r="B414" s="142"/>
      <c r="C414" s="144"/>
      <c r="D414" s="144"/>
      <c r="E414" s="129"/>
      <c r="F414" s="129"/>
      <c r="G414" s="145"/>
      <c r="H414" s="129"/>
      <c r="I414" s="129"/>
    </row>
    <row r="415" spans="1:9" s="143" customFormat="1" ht="12.75">
      <c r="A415" s="142"/>
      <c r="B415" s="142"/>
      <c r="C415" s="144"/>
      <c r="D415" s="144"/>
      <c r="E415" s="129"/>
      <c r="F415" s="129"/>
      <c r="G415" s="145"/>
      <c r="H415" s="129"/>
      <c r="I415" s="129"/>
    </row>
    <row r="416" spans="1:9" s="143" customFormat="1" ht="12.75">
      <c r="A416" s="142"/>
      <c r="B416" s="142"/>
      <c r="C416" s="144"/>
      <c r="D416" s="144"/>
      <c r="E416" s="129"/>
      <c r="F416" s="129"/>
      <c r="G416" s="145"/>
      <c r="H416" s="129"/>
      <c r="I416" s="129"/>
    </row>
    <row r="417" spans="1:9" s="143" customFormat="1" ht="12.75">
      <c r="A417" s="142"/>
      <c r="B417" s="142"/>
      <c r="C417" s="144"/>
      <c r="D417" s="144"/>
      <c r="E417" s="129"/>
      <c r="F417" s="129"/>
      <c r="G417" s="145"/>
      <c r="H417" s="129"/>
      <c r="I417" s="129"/>
    </row>
    <row r="418" spans="1:9" s="143" customFormat="1" ht="12.75">
      <c r="A418" s="142"/>
      <c r="B418" s="142"/>
      <c r="C418" s="144"/>
      <c r="D418" s="144"/>
      <c r="E418" s="129"/>
      <c r="F418" s="129"/>
      <c r="G418" s="145"/>
      <c r="H418" s="129"/>
      <c r="I418" s="129"/>
    </row>
    <row r="419" spans="1:9" s="143" customFormat="1" ht="12.75">
      <c r="A419" s="142"/>
      <c r="B419" s="142"/>
      <c r="C419" s="144"/>
      <c r="D419" s="144"/>
      <c r="E419" s="129"/>
      <c r="F419" s="129"/>
      <c r="G419" s="145"/>
      <c r="H419" s="129"/>
      <c r="I419" s="129"/>
    </row>
    <row r="420" spans="1:9" s="143" customFormat="1" ht="12.75">
      <c r="A420" s="142"/>
      <c r="B420" s="142"/>
      <c r="C420" s="144"/>
      <c r="D420" s="144"/>
      <c r="E420" s="129"/>
      <c r="F420" s="129"/>
      <c r="G420" s="145"/>
      <c r="H420" s="129"/>
      <c r="I420" s="129"/>
    </row>
    <row r="421" spans="1:9" s="143" customFormat="1" ht="12.75">
      <c r="A421" s="142"/>
      <c r="B421" s="142"/>
      <c r="C421" s="144"/>
      <c r="D421" s="144"/>
      <c r="E421" s="129"/>
      <c r="F421" s="129"/>
      <c r="G421" s="145"/>
      <c r="H421" s="129"/>
      <c r="I421" s="129"/>
    </row>
    <row r="422" spans="1:9" s="143" customFormat="1" ht="12.75">
      <c r="A422" s="142"/>
      <c r="B422" s="142"/>
      <c r="C422" s="144"/>
      <c r="D422" s="144"/>
      <c r="E422" s="129"/>
      <c r="F422" s="129"/>
      <c r="G422" s="145"/>
      <c r="H422" s="129"/>
      <c r="I422" s="129"/>
    </row>
    <row r="423" spans="1:9" s="143" customFormat="1" ht="12.75">
      <c r="A423" s="142"/>
      <c r="B423" s="142"/>
      <c r="C423" s="144"/>
      <c r="D423" s="144"/>
      <c r="E423" s="129"/>
      <c r="F423" s="129"/>
      <c r="G423" s="145"/>
      <c r="H423" s="129"/>
      <c r="I423" s="129"/>
    </row>
    <row r="424" spans="1:9" s="143" customFormat="1" ht="12.75">
      <c r="A424" s="142"/>
      <c r="B424" s="142"/>
      <c r="C424" s="144"/>
      <c r="D424" s="144"/>
      <c r="E424" s="129"/>
      <c r="F424" s="129"/>
      <c r="G424" s="145"/>
      <c r="H424" s="129"/>
      <c r="I424" s="129"/>
    </row>
    <row r="425" spans="1:9" s="143" customFormat="1" ht="12.75">
      <c r="A425" s="142"/>
      <c r="B425" s="142"/>
      <c r="C425" s="144"/>
      <c r="D425" s="144"/>
      <c r="E425" s="129"/>
      <c r="F425" s="129"/>
      <c r="G425" s="145"/>
      <c r="H425" s="129"/>
      <c r="I425" s="129"/>
    </row>
    <row r="426" spans="1:9" s="143" customFormat="1" ht="12.75">
      <c r="A426" s="142"/>
      <c r="B426" s="142"/>
      <c r="C426" s="144"/>
      <c r="D426" s="144"/>
      <c r="E426" s="129"/>
      <c r="F426" s="129"/>
      <c r="G426" s="145"/>
      <c r="H426" s="129"/>
      <c r="I426" s="129"/>
    </row>
    <row r="427" spans="1:9" s="143" customFormat="1" ht="12.75">
      <c r="A427" s="142"/>
      <c r="B427" s="142"/>
      <c r="C427" s="144"/>
      <c r="D427" s="144"/>
      <c r="E427" s="129"/>
      <c r="F427" s="129"/>
      <c r="G427" s="145"/>
      <c r="H427" s="129"/>
      <c r="I427" s="129"/>
    </row>
    <row r="428" spans="1:9" s="143" customFormat="1" ht="12.75">
      <c r="A428" s="142"/>
      <c r="B428" s="142"/>
      <c r="C428" s="144"/>
      <c r="D428" s="144"/>
      <c r="E428" s="129"/>
      <c r="F428" s="129"/>
      <c r="G428" s="145"/>
      <c r="H428" s="129"/>
      <c r="I428" s="129"/>
    </row>
    <row r="429" spans="1:9" s="143" customFormat="1" ht="12.75">
      <c r="A429" s="142"/>
      <c r="B429" s="142"/>
      <c r="C429" s="144"/>
      <c r="D429" s="144"/>
      <c r="E429" s="129"/>
      <c r="F429" s="129"/>
      <c r="G429" s="145"/>
      <c r="H429" s="129"/>
      <c r="I429" s="129"/>
    </row>
    <row r="430" spans="1:9" s="143" customFormat="1" ht="12.75">
      <c r="A430" s="142"/>
      <c r="B430" s="142"/>
      <c r="C430" s="144"/>
      <c r="D430" s="144"/>
      <c r="E430" s="129"/>
      <c r="F430" s="129"/>
      <c r="G430" s="145"/>
      <c r="H430" s="129"/>
      <c r="I430" s="129"/>
    </row>
    <row r="431" spans="1:9" s="143" customFormat="1" ht="12.75">
      <c r="A431" s="142"/>
      <c r="B431" s="142"/>
      <c r="C431" s="144"/>
      <c r="D431" s="144"/>
      <c r="E431" s="129"/>
      <c r="F431" s="129"/>
      <c r="G431" s="145"/>
      <c r="H431" s="129"/>
      <c r="I431" s="129"/>
    </row>
    <row r="432" spans="1:9" s="143" customFormat="1" ht="12.75">
      <c r="A432" s="142"/>
      <c r="B432" s="142"/>
      <c r="C432" s="144"/>
      <c r="D432" s="144"/>
      <c r="E432" s="129"/>
      <c r="F432" s="129"/>
      <c r="G432" s="145"/>
      <c r="H432" s="129"/>
      <c r="I432" s="129"/>
    </row>
    <row r="433" spans="1:9" s="143" customFormat="1" ht="12.75">
      <c r="A433" s="142"/>
      <c r="B433" s="142"/>
      <c r="C433" s="144"/>
      <c r="D433" s="144"/>
      <c r="E433" s="129"/>
      <c r="F433" s="129"/>
      <c r="G433" s="145"/>
      <c r="H433" s="129"/>
      <c r="I433" s="129"/>
    </row>
    <row r="434" spans="1:9" s="143" customFormat="1" ht="12.75">
      <c r="A434" s="142"/>
      <c r="B434" s="142"/>
      <c r="C434" s="144"/>
      <c r="D434" s="144"/>
      <c r="E434" s="129"/>
      <c r="F434" s="129"/>
      <c r="G434" s="145"/>
      <c r="H434" s="129"/>
      <c r="I434" s="129"/>
    </row>
    <row r="435" spans="1:9" s="143" customFormat="1" ht="12.75">
      <c r="A435" s="142"/>
      <c r="B435" s="142"/>
      <c r="C435" s="144"/>
      <c r="D435" s="144"/>
      <c r="E435" s="129"/>
      <c r="F435" s="129"/>
      <c r="G435" s="145"/>
      <c r="H435" s="129"/>
      <c r="I435" s="129"/>
    </row>
    <row r="436" spans="1:9" s="143" customFormat="1" ht="12.75">
      <c r="A436" s="142"/>
      <c r="B436" s="142"/>
      <c r="C436" s="144"/>
      <c r="D436" s="144"/>
      <c r="E436" s="129"/>
      <c r="F436" s="129"/>
      <c r="G436" s="145"/>
      <c r="H436" s="129"/>
      <c r="I436" s="129"/>
    </row>
    <row r="437" spans="1:9" s="143" customFormat="1" ht="12.75">
      <c r="A437" s="142"/>
      <c r="B437" s="142"/>
      <c r="C437" s="144"/>
      <c r="D437" s="144"/>
      <c r="E437" s="129"/>
      <c r="F437" s="129"/>
      <c r="G437" s="145"/>
      <c r="H437" s="129"/>
      <c r="I437" s="129"/>
    </row>
    <row r="438" spans="1:9" s="143" customFormat="1" ht="12.75">
      <c r="A438" s="142"/>
      <c r="B438" s="142"/>
      <c r="C438" s="144"/>
      <c r="D438" s="144"/>
      <c r="E438" s="129"/>
      <c r="F438" s="129"/>
      <c r="G438" s="145"/>
      <c r="H438" s="129"/>
      <c r="I438" s="129"/>
    </row>
    <row r="439" spans="1:9" s="143" customFormat="1" ht="12.75">
      <c r="A439" s="142"/>
      <c r="B439" s="142"/>
      <c r="C439" s="144"/>
      <c r="D439" s="144"/>
      <c r="E439" s="129"/>
      <c r="F439" s="129"/>
      <c r="G439" s="145"/>
      <c r="H439" s="129"/>
      <c r="I439" s="129"/>
    </row>
    <row r="440" spans="1:9" s="143" customFormat="1" ht="12.75">
      <c r="A440" s="142"/>
      <c r="B440" s="142"/>
      <c r="C440" s="144"/>
      <c r="D440" s="144"/>
      <c r="E440" s="129"/>
      <c r="F440" s="129"/>
      <c r="G440" s="145"/>
      <c r="H440" s="129"/>
      <c r="I440" s="129"/>
    </row>
    <row r="441" spans="1:9" s="143" customFormat="1" ht="12.75">
      <c r="A441" s="142"/>
      <c r="B441" s="142"/>
      <c r="C441" s="144"/>
      <c r="D441" s="144"/>
      <c r="E441" s="129"/>
      <c r="F441" s="129"/>
      <c r="G441" s="145"/>
      <c r="H441" s="129"/>
      <c r="I441" s="129"/>
    </row>
    <row r="442" spans="1:9" s="143" customFormat="1" ht="12.75">
      <c r="A442" s="142"/>
      <c r="B442" s="142"/>
      <c r="C442" s="144"/>
      <c r="D442" s="144"/>
      <c r="E442" s="129"/>
      <c r="F442" s="129"/>
      <c r="G442" s="145"/>
      <c r="H442" s="129"/>
      <c r="I442" s="129"/>
    </row>
    <row r="443" spans="1:9" s="143" customFormat="1" ht="12.75">
      <c r="A443" s="142"/>
      <c r="B443" s="142"/>
      <c r="C443" s="144"/>
      <c r="D443" s="144"/>
      <c r="E443" s="129"/>
      <c r="F443" s="129"/>
      <c r="G443" s="145"/>
      <c r="H443" s="129"/>
      <c r="I443" s="129"/>
    </row>
    <row r="444" spans="1:9" s="143" customFormat="1" ht="12.75">
      <c r="A444" s="142"/>
      <c r="B444" s="142"/>
      <c r="C444" s="144"/>
      <c r="D444" s="144"/>
      <c r="E444" s="129"/>
      <c r="F444" s="129"/>
      <c r="G444" s="145"/>
      <c r="H444" s="129"/>
      <c r="I444" s="129"/>
    </row>
    <row r="445" spans="1:9" s="143" customFormat="1" ht="12.75">
      <c r="A445" s="142"/>
      <c r="B445" s="142"/>
      <c r="C445" s="144"/>
      <c r="D445" s="144"/>
      <c r="E445" s="129"/>
      <c r="F445" s="129"/>
      <c r="G445" s="145"/>
      <c r="H445" s="129"/>
      <c r="I445" s="129"/>
    </row>
    <row r="446" spans="1:9" s="143" customFormat="1" ht="12.75">
      <c r="A446" s="142"/>
      <c r="B446" s="142"/>
      <c r="C446" s="144"/>
      <c r="D446" s="144"/>
      <c r="E446" s="129"/>
      <c r="F446" s="129"/>
      <c r="G446" s="145"/>
      <c r="H446" s="129"/>
      <c r="I446" s="129"/>
    </row>
    <row r="447" spans="1:9" s="143" customFormat="1" ht="12.75">
      <c r="A447" s="142"/>
      <c r="B447" s="142"/>
      <c r="C447" s="144"/>
      <c r="D447" s="144"/>
      <c r="E447" s="129"/>
      <c r="F447" s="129"/>
      <c r="G447" s="145"/>
      <c r="H447" s="129"/>
      <c r="I447" s="129"/>
    </row>
    <row r="448" spans="1:9" s="143" customFormat="1" ht="12.75">
      <c r="A448" s="142"/>
      <c r="B448" s="142"/>
      <c r="C448" s="144"/>
      <c r="D448" s="144"/>
      <c r="E448" s="129"/>
      <c r="F448" s="129"/>
      <c r="G448" s="145"/>
      <c r="H448" s="129"/>
      <c r="I448" s="129"/>
    </row>
    <row r="449" spans="1:9" s="143" customFormat="1" ht="12.75">
      <c r="A449" s="142"/>
      <c r="B449" s="142"/>
      <c r="C449" s="144"/>
      <c r="D449" s="144"/>
      <c r="E449" s="129"/>
      <c r="F449" s="129"/>
      <c r="G449" s="145"/>
      <c r="H449" s="129"/>
      <c r="I449" s="129"/>
    </row>
    <row r="450" spans="1:9" s="143" customFormat="1" ht="12.75">
      <c r="A450" s="142"/>
      <c r="B450" s="142"/>
      <c r="C450" s="144"/>
      <c r="D450" s="144"/>
      <c r="E450" s="129"/>
      <c r="F450" s="129"/>
      <c r="G450" s="145"/>
      <c r="H450" s="129"/>
      <c r="I450" s="129"/>
    </row>
    <row r="451" spans="1:9" s="143" customFormat="1" ht="12.75">
      <c r="A451" s="142"/>
      <c r="B451" s="142"/>
      <c r="C451" s="144"/>
      <c r="D451" s="144"/>
      <c r="E451" s="129"/>
      <c r="F451" s="129"/>
      <c r="G451" s="145"/>
      <c r="H451" s="129"/>
      <c r="I451" s="129"/>
    </row>
    <row r="452" spans="1:9" s="143" customFormat="1" ht="12.75">
      <c r="A452" s="142"/>
      <c r="B452" s="142"/>
      <c r="C452" s="144"/>
      <c r="D452" s="144"/>
      <c r="E452" s="129"/>
      <c r="F452" s="129"/>
      <c r="G452" s="145"/>
      <c r="H452" s="129"/>
      <c r="I452" s="129"/>
    </row>
    <row r="453" spans="1:9" s="143" customFormat="1" ht="12.75">
      <c r="A453" s="142"/>
      <c r="B453" s="142"/>
      <c r="C453" s="144"/>
      <c r="D453" s="144"/>
      <c r="E453" s="129"/>
      <c r="F453" s="129"/>
      <c r="G453" s="145"/>
      <c r="H453" s="129"/>
      <c r="I453" s="129"/>
    </row>
    <row r="454" spans="1:9" s="143" customFormat="1" ht="12.75">
      <c r="A454" s="142"/>
      <c r="B454" s="142"/>
      <c r="C454" s="144"/>
      <c r="D454" s="144"/>
      <c r="E454" s="129"/>
      <c r="F454" s="129"/>
      <c r="G454" s="145"/>
      <c r="H454" s="129"/>
      <c r="I454" s="129"/>
    </row>
    <row r="455" spans="1:9" s="143" customFormat="1" ht="12.75">
      <c r="A455" s="142"/>
      <c r="B455" s="142"/>
      <c r="C455" s="144"/>
      <c r="D455" s="144"/>
      <c r="E455" s="129"/>
      <c r="F455" s="129"/>
      <c r="G455" s="145"/>
      <c r="H455" s="129"/>
      <c r="I455" s="129"/>
    </row>
    <row r="456" spans="1:9" s="143" customFormat="1" ht="12.75">
      <c r="A456" s="142"/>
      <c r="B456" s="142"/>
      <c r="C456" s="144"/>
      <c r="D456" s="144"/>
      <c r="E456" s="129"/>
      <c r="F456" s="129"/>
      <c r="G456" s="145"/>
      <c r="H456" s="129"/>
      <c r="I456" s="129"/>
    </row>
    <row r="457" spans="1:9" s="143" customFormat="1" ht="12.75">
      <c r="A457" s="142"/>
      <c r="B457" s="142"/>
      <c r="C457" s="144"/>
      <c r="D457" s="144"/>
      <c r="E457" s="129"/>
      <c r="F457" s="129"/>
      <c r="G457" s="145"/>
      <c r="H457" s="129"/>
      <c r="I457" s="129"/>
    </row>
    <row r="458" spans="1:9" s="143" customFormat="1" ht="12.75">
      <c r="A458" s="142"/>
      <c r="B458" s="142"/>
      <c r="C458" s="144"/>
      <c r="D458" s="144"/>
      <c r="E458" s="129"/>
      <c r="F458" s="129"/>
      <c r="G458" s="145"/>
      <c r="H458" s="129"/>
      <c r="I458" s="129"/>
    </row>
    <row r="459" spans="1:9" s="143" customFormat="1" ht="12.75">
      <c r="A459" s="142"/>
      <c r="B459" s="142"/>
      <c r="C459" s="144"/>
      <c r="D459" s="144"/>
      <c r="E459" s="129"/>
      <c r="F459" s="129"/>
      <c r="G459" s="145"/>
      <c r="H459" s="129"/>
      <c r="I459" s="129"/>
    </row>
    <row r="460" spans="1:9" s="143" customFormat="1" ht="12.75">
      <c r="A460" s="142"/>
      <c r="B460" s="142"/>
      <c r="C460" s="144"/>
      <c r="D460" s="144"/>
      <c r="E460" s="129"/>
      <c r="F460" s="129"/>
      <c r="G460" s="145"/>
      <c r="H460" s="129"/>
      <c r="I460" s="129"/>
    </row>
    <row r="461" spans="1:9" s="143" customFormat="1" ht="12.75">
      <c r="A461" s="142"/>
      <c r="B461" s="142"/>
      <c r="C461" s="144"/>
      <c r="D461" s="144"/>
      <c r="E461" s="129"/>
      <c r="F461" s="129"/>
      <c r="G461" s="145"/>
      <c r="H461" s="129"/>
      <c r="I461" s="129"/>
    </row>
    <row r="462" spans="1:9" s="143" customFormat="1" ht="12.75">
      <c r="A462" s="142"/>
      <c r="B462" s="142"/>
      <c r="C462" s="144"/>
      <c r="D462" s="144"/>
      <c r="E462" s="129"/>
      <c r="F462" s="129"/>
      <c r="G462" s="145"/>
      <c r="H462" s="129"/>
      <c r="I462" s="129"/>
    </row>
    <row r="463" spans="1:9" s="143" customFormat="1" ht="12.75">
      <c r="A463" s="142"/>
      <c r="B463" s="142"/>
      <c r="C463" s="144"/>
      <c r="D463" s="144"/>
      <c r="E463" s="129"/>
      <c r="F463" s="129"/>
      <c r="G463" s="145"/>
      <c r="H463" s="129"/>
      <c r="I463" s="129"/>
    </row>
    <row r="464" spans="1:9" s="143" customFormat="1" ht="12.75">
      <c r="A464" s="142"/>
      <c r="B464" s="142"/>
      <c r="C464" s="144"/>
      <c r="D464" s="144"/>
      <c r="E464" s="129"/>
      <c r="F464" s="129"/>
      <c r="G464" s="145"/>
      <c r="H464" s="129"/>
      <c r="I464" s="129"/>
    </row>
    <row r="465" spans="1:9" s="143" customFormat="1" ht="12.75">
      <c r="A465" s="142"/>
      <c r="B465" s="142"/>
      <c r="C465" s="144"/>
      <c r="D465" s="144"/>
      <c r="E465" s="129"/>
      <c r="F465" s="129"/>
      <c r="G465" s="145"/>
      <c r="H465" s="129"/>
      <c r="I465" s="129"/>
    </row>
    <row r="466" spans="1:9" s="143" customFormat="1" ht="12.75">
      <c r="A466" s="142"/>
      <c r="B466" s="142"/>
      <c r="C466" s="144"/>
      <c r="D466" s="144"/>
      <c r="E466" s="129"/>
      <c r="F466" s="129"/>
      <c r="G466" s="145"/>
      <c r="H466" s="129"/>
      <c r="I466" s="129"/>
    </row>
    <row r="467" spans="1:9" s="143" customFormat="1" ht="12.75">
      <c r="A467" s="142"/>
      <c r="B467" s="142"/>
      <c r="C467" s="144"/>
      <c r="D467" s="144"/>
      <c r="E467" s="129"/>
      <c r="F467" s="129"/>
      <c r="G467" s="145"/>
      <c r="H467" s="129"/>
      <c r="I467" s="129"/>
    </row>
    <row r="468" spans="1:9" s="143" customFormat="1" ht="12.75">
      <c r="A468" s="142"/>
      <c r="B468" s="142"/>
      <c r="C468" s="144"/>
      <c r="D468" s="144"/>
      <c r="E468" s="129"/>
      <c r="F468" s="129"/>
      <c r="G468" s="145"/>
      <c r="H468" s="129"/>
      <c r="I468" s="129"/>
    </row>
    <row r="469" spans="1:9" s="143" customFormat="1" ht="12.75">
      <c r="A469" s="142"/>
      <c r="B469" s="142"/>
      <c r="C469" s="144"/>
      <c r="D469" s="144"/>
      <c r="E469" s="129"/>
      <c r="F469" s="129"/>
      <c r="G469" s="145"/>
      <c r="H469" s="129"/>
      <c r="I469" s="129"/>
    </row>
    <row r="470" spans="1:9" s="143" customFormat="1" ht="12.75">
      <c r="A470" s="142"/>
      <c r="B470" s="142"/>
      <c r="C470" s="144"/>
      <c r="D470" s="144"/>
      <c r="E470" s="129"/>
      <c r="F470" s="129"/>
      <c r="G470" s="145"/>
      <c r="H470" s="129"/>
      <c r="I470" s="129"/>
    </row>
    <row r="471" spans="1:9" s="143" customFormat="1" ht="12.75">
      <c r="A471" s="142"/>
      <c r="B471" s="142"/>
      <c r="C471" s="144"/>
      <c r="D471" s="144"/>
      <c r="E471" s="129"/>
      <c r="F471" s="129"/>
      <c r="G471" s="145"/>
      <c r="H471" s="129"/>
      <c r="I471" s="129"/>
    </row>
    <row r="472" spans="1:9" s="143" customFormat="1" ht="12.75">
      <c r="A472" s="142"/>
      <c r="B472" s="142"/>
      <c r="C472" s="144"/>
      <c r="D472" s="144"/>
      <c r="E472" s="129"/>
      <c r="F472" s="129"/>
      <c r="G472" s="145"/>
      <c r="H472" s="129"/>
      <c r="I472" s="129"/>
    </row>
    <row r="473" spans="1:9" s="143" customFormat="1" ht="12.75">
      <c r="A473" s="142"/>
      <c r="B473" s="142"/>
      <c r="C473" s="144"/>
      <c r="D473" s="144"/>
      <c r="E473" s="129"/>
      <c r="F473" s="129"/>
      <c r="G473" s="145"/>
      <c r="H473" s="129"/>
      <c r="I473" s="129"/>
    </row>
    <row r="474" spans="1:9" s="143" customFormat="1" ht="12.75">
      <c r="A474" s="142"/>
      <c r="B474" s="142"/>
      <c r="C474" s="144"/>
      <c r="D474" s="144"/>
      <c r="E474" s="129"/>
      <c r="F474" s="129"/>
      <c r="G474" s="145"/>
      <c r="H474" s="129"/>
      <c r="I474" s="129"/>
    </row>
    <row r="475" spans="1:9" s="143" customFormat="1" ht="12.75">
      <c r="A475" s="142"/>
      <c r="B475" s="142"/>
      <c r="C475" s="144"/>
      <c r="D475" s="144"/>
      <c r="E475" s="129"/>
      <c r="F475" s="129"/>
      <c r="G475" s="145"/>
      <c r="H475" s="129"/>
      <c r="I475" s="129"/>
    </row>
    <row r="476" spans="1:9" s="143" customFormat="1" ht="12.75">
      <c r="A476" s="142"/>
      <c r="B476" s="142"/>
      <c r="C476" s="144"/>
      <c r="D476" s="144"/>
      <c r="E476" s="129"/>
      <c r="F476" s="129"/>
      <c r="G476" s="145"/>
      <c r="H476" s="129"/>
      <c r="I476" s="129"/>
    </row>
    <row r="477" spans="1:9" s="143" customFormat="1" ht="12.75">
      <c r="A477" s="142"/>
      <c r="B477" s="142"/>
      <c r="C477" s="144"/>
      <c r="D477" s="144"/>
      <c r="E477" s="129"/>
      <c r="F477" s="129"/>
      <c r="G477" s="145"/>
      <c r="H477" s="129"/>
      <c r="I477" s="129"/>
    </row>
    <row r="478" spans="1:9" s="143" customFormat="1" ht="12.75">
      <c r="A478" s="142"/>
      <c r="B478" s="142"/>
      <c r="C478" s="144"/>
      <c r="D478" s="144"/>
      <c r="E478" s="129"/>
      <c r="F478" s="129"/>
      <c r="G478" s="145"/>
      <c r="H478" s="129"/>
      <c r="I478" s="129"/>
    </row>
    <row r="479" spans="1:9" s="143" customFormat="1" ht="12.75">
      <c r="A479" s="142"/>
      <c r="B479" s="142"/>
      <c r="C479" s="144"/>
      <c r="D479" s="144"/>
      <c r="E479" s="129"/>
      <c r="F479" s="129"/>
      <c r="G479" s="145"/>
      <c r="H479" s="129"/>
      <c r="I479" s="129"/>
    </row>
    <row r="480" spans="1:9" s="143" customFormat="1" ht="12.75">
      <c r="A480" s="142"/>
      <c r="B480" s="142"/>
      <c r="C480" s="144"/>
      <c r="D480" s="144"/>
      <c r="E480" s="129"/>
      <c r="F480" s="129"/>
      <c r="G480" s="145"/>
      <c r="H480" s="129"/>
      <c r="I480" s="129"/>
    </row>
    <row r="481" spans="1:9" s="143" customFormat="1" ht="12.75">
      <c r="A481" s="142"/>
      <c r="B481" s="142"/>
      <c r="C481" s="144"/>
      <c r="D481" s="144"/>
      <c r="E481" s="129"/>
      <c r="F481" s="129"/>
      <c r="G481" s="145"/>
      <c r="H481" s="129"/>
      <c r="I481" s="129"/>
    </row>
    <row r="482" spans="1:9" s="143" customFormat="1" ht="12.75">
      <c r="A482" s="142"/>
      <c r="B482" s="142"/>
      <c r="C482" s="144"/>
      <c r="D482" s="144"/>
      <c r="E482" s="129"/>
      <c r="F482" s="129"/>
      <c r="G482" s="145"/>
      <c r="H482" s="129"/>
      <c r="I482" s="129"/>
    </row>
    <row r="483" spans="1:9" s="143" customFormat="1" ht="12.75">
      <c r="A483" s="142"/>
      <c r="B483" s="142"/>
      <c r="C483" s="144"/>
      <c r="D483" s="144"/>
      <c r="E483" s="129"/>
      <c r="F483" s="129"/>
      <c r="G483" s="145"/>
      <c r="H483" s="129"/>
      <c r="I483" s="129"/>
    </row>
    <row r="484" spans="1:9" s="143" customFormat="1" ht="12.75">
      <c r="A484" s="142"/>
      <c r="B484" s="142"/>
      <c r="C484" s="144"/>
      <c r="D484" s="144"/>
      <c r="E484" s="129"/>
      <c r="F484" s="129"/>
      <c r="G484" s="145"/>
      <c r="H484" s="129"/>
      <c r="I484" s="129"/>
    </row>
    <row r="485" spans="1:9" s="143" customFormat="1" ht="12.75">
      <c r="A485" s="142"/>
      <c r="B485" s="142"/>
      <c r="C485" s="144"/>
      <c r="D485" s="144"/>
      <c r="E485" s="129"/>
      <c r="F485" s="129"/>
      <c r="G485" s="145"/>
      <c r="H485" s="129"/>
      <c r="I485" s="129"/>
    </row>
    <row r="486" spans="1:9" s="143" customFormat="1" ht="12.75">
      <c r="A486" s="142"/>
      <c r="B486" s="142"/>
      <c r="C486" s="144"/>
      <c r="D486" s="144"/>
      <c r="E486" s="129"/>
      <c r="F486" s="129"/>
      <c r="G486" s="145"/>
      <c r="H486" s="129"/>
      <c r="I486" s="129"/>
    </row>
    <row r="487" spans="1:9" s="143" customFormat="1" ht="12.75">
      <c r="A487" s="142"/>
      <c r="B487" s="142"/>
      <c r="C487" s="144"/>
      <c r="D487" s="144"/>
      <c r="E487" s="129"/>
      <c r="F487" s="129"/>
      <c r="G487" s="145"/>
      <c r="H487" s="129"/>
      <c r="I487" s="129"/>
    </row>
    <row r="488" spans="1:9" s="143" customFormat="1" ht="12.75">
      <c r="A488" s="142"/>
      <c r="B488" s="142"/>
      <c r="C488" s="144"/>
      <c r="D488" s="144"/>
      <c r="E488" s="129"/>
      <c r="F488" s="129"/>
      <c r="G488" s="145"/>
      <c r="H488" s="129"/>
      <c r="I488" s="129"/>
    </row>
    <row r="489" spans="1:9" s="143" customFormat="1" ht="12.75">
      <c r="A489" s="142"/>
      <c r="B489" s="142"/>
      <c r="C489" s="144"/>
      <c r="D489" s="144"/>
      <c r="E489" s="129"/>
      <c r="F489" s="129"/>
      <c r="G489" s="145"/>
      <c r="H489" s="129"/>
      <c r="I489" s="129"/>
    </row>
    <row r="490" spans="1:9" s="143" customFormat="1" ht="12.75">
      <c r="A490" s="142"/>
      <c r="B490" s="142"/>
      <c r="C490" s="144"/>
      <c r="D490" s="144"/>
      <c r="E490" s="129"/>
      <c r="F490" s="129"/>
      <c r="G490" s="145"/>
      <c r="H490" s="129"/>
      <c r="I490" s="129"/>
    </row>
    <row r="491" spans="1:9" s="143" customFormat="1" ht="12.75">
      <c r="A491" s="142"/>
      <c r="B491" s="142"/>
      <c r="C491" s="144"/>
      <c r="D491" s="144"/>
      <c r="E491" s="129"/>
      <c r="F491" s="129"/>
      <c r="G491" s="145"/>
      <c r="H491" s="129"/>
      <c r="I491" s="129"/>
    </row>
    <row r="492" spans="1:9" s="143" customFormat="1" ht="12.75">
      <c r="A492" s="142"/>
      <c r="B492" s="142"/>
      <c r="C492" s="144"/>
      <c r="D492" s="144"/>
      <c r="E492" s="129"/>
      <c r="F492" s="129"/>
      <c r="G492" s="145"/>
      <c r="H492" s="129"/>
      <c r="I492" s="129"/>
    </row>
    <row r="493" spans="1:9" s="143" customFormat="1" ht="12.75">
      <c r="A493" s="142"/>
      <c r="B493" s="142"/>
      <c r="C493" s="144"/>
      <c r="D493" s="144"/>
      <c r="E493" s="129"/>
      <c r="F493" s="129"/>
      <c r="G493" s="145"/>
      <c r="H493" s="129"/>
      <c r="I493" s="129"/>
    </row>
  </sheetData>
  <sheetProtection password="DBAD" sheet="1"/>
  <mergeCells count="43">
    <mergeCell ref="D1:I1"/>
    <mergeCell ref="D5:I5"/>
    <mergeCell ref="D6:I6"/>
    <mergeCell ref="I10:I17"/>
    <mergeCell ref="C9:I9"/>
    <mergeCell ref="D40:I40"/>
    <mergeCell ref="A1:C1"/>
    <mergeCell ref="B30:I30"/>
    <mergeCell ref="A21:A29"/>
    <mergeCell ref="A8:A19"/>
    <mergeCell ref="D78:I78"/>
    <mergeCell ref="D62:I62"/>
    <mergeCell ref="D65:I65"/>
    <mergeCell ref="B67:H67"/>
    <mergeCell ref="D75:I75"/>
    <mergeCell ref="D76:I76"/>
    <mergeCell ref="B66:I66"/>
    <mergeCell ref="A7:I7"/>
    <mergeCell ref="B8:I8"/>
    <mergeCell ref="E58:I58"/>
    <mergeCell ref="I48:I54"/>
    <mergeCell ref="I22:I28"/>
    <mergeCell ref="A48:A56"/>
    <mergeCell ref="A47:I47"/>
    <mergeCell ref="D41:I41"/>
    <mergeCell ref="D42:I42"/>
    <mergeCell ref="D43:I43"/>
    <mergeCell ref="D44:I44"/>
    <mergeCell ref="D45:I45"/>
    <mergeCell ref="B52:H52"/>
    <mergeCell ref="D46:I46"/>
    <mergeCell ref="B55:I55"/>
    <mergeCell ref="E57:I57"/>
    <mergeCell ref="A38:A39"/>
    <mergeCell ref="A67:A73"/>
    <mergeCell ref="A20:I20"/>
    <mergeCell ref="B21:I21"/>
    <mergeCell ref="D36:I36"/>
    <mergeCell ref="D35:I35"/>
    <mergeCell ref="D37:I37"/>
    <mergeCell ref="E59:I59"/>
    <mergeCell ref="A60:I60"/>
    <mergeCell ref="D61:I61"/>
  </mergeCells>
  <hyperlinks>
    <hyperlink ref="D36:I36" location="EN_6" display="See comments in consolidated section."/>
  </hyperlinks>
  <printOptions/>
  <pageMargins left="0.7480314960629921" right="0.4330708661417323" top="0.984251968503937" bottom="0.5118110236220472" header="0.5118110236220472" footer="0.5118110236220472"/>
  <pageSetup horizontalDpi="300" verticalDpi="300" orientation="landscape" paperSize="9" r:id="rId2"/>
  <headerFooter alignWithMargins="0">
    <oddHeader>&amp;L&amp;"Arial,Fet"Alfa Laval Sustainability GRI Report and Cross Reference 2010: ENVIRONMENT  Page &amp;P of &amp;N&amp;R&amp;"Arial,Fet"Published 31 March 2011</oddHeader>
  </headerFooter>
  <drawing r:id="rId1"/>
</worksheet>
</file>

<file path=xl/worksheets/sheet8.xml><?xml version="1.0" encoding="utf-8"?>
<worksheet xmlns="http://schemas.openxmlformats.org/spreadsheetml/2006/main" xmlns:r="http://schemas.openxmlformats.org/officeDocument/2006/relationships">
  <dimension ref="A1:N514"/>
  <sheetViews>
    <sheetView showGridLines="0" showRowColHeaders="0" workbookViewId="0" topLeftCell="A1">
      <pane ySplit="3" topLeftCell="A4" activePane="bottomLeft" state="frozen"/>
      <selection pane="topLeft" activeCell="A1" sqref="A1"/>
      <selection pane="bottomLeft" activeCell="D6" sqref="D6:I6"/>
    </sheetView>
  </sheetViews>
  <sheetFormatPr defaultColWidth="9.140625" defaultRowHeight="12.75"/>
  <cols>
    <col min="1" max="1" width="5.140625" style="146" customWidth="1"/>
    <col min="2" max="2" width="26.00390625" style="146" customWidth="1"/>
    <col min="3" max="3" width="6.7109375" style="148" customWidth="1"/>
    <col min="4" max="4" width="10.140625" style="148" customWidth="1"/>
    <col min="5" max="8" width="9.421875" style="154" customWidth="1"/>
    <col min="9" max="9" width="46.140625" style="154" customWidth="1"/>
    <col min="10" max="10" width="10.8515625" style="147" bestFit="1" customWidth="1"/>
    <col min="11" max="16384" width="9.140625" style="147" customWidth="1"/>
  </cols>
  <sheetData>
    <row r="1" spans="1:9" s="116" customFormat="1" ht="37.5" customHeight="1">
      <c r="A1" s="587" t="s">
        <v>732</v>
      </c>
      <c r="B1" s="588"/>
      <c r="C1" s="588"/>
      <c r="D1" s="589"/>
      <c r="E1" s="589"/>
      <c r="F1" s="589"/>
      <c r="G1" s="589"/>
      <c r="H1" s="589"/>
      <c r="I1" s="590"/>
    </row>
    <row r="2" spans="1:4" s="120" customFormat="1" ht="10.5" customHeight="1">
      <c r="A2" s="117"/>
      <c r="B2" s="118"/>
      <c r="C2" s="119"/>
      <c r="D2" s="300"/>
    </row>
    <row r="3" spans="1:9" s="121" customFormat="1" ht="27" customHeight="1">
      <c r="A3" s="283" t="s">
        <v>225</v>
      </c>
      <c r="B3" s="68" t="s">
        <v>264</v>
      </c>
      <c r="C3" s="68" t="s">
        <v>57</v>
      </c>
      <c r="D3" s="68">
        <v>2010</v>
      </c>
      <c r="E3" s="68">
        <v>2009</v>
      </c>
      <c r="F3" s="68">
        <v>2008</v>
      </c>
      <c r="G3" s="68">
        <v>2007</v>
      </c>
      <c r="H3" s="68">
        <v>2006</v>
      </c>
      <c r="I3" s="68" t="s">
        <v>408</v>
      </c>
    </row>
    <row r="4" spans="1:9" s="126" customFormat="1" ht="106.5" customHeight="1">
      <c r="A4" s="122" t="s">
        <v>630</v>
      </c>
      <c r="B4" s="124" t="s">
        <v>547</v>
      </c>
      <c r="C4" s="125" t="s">
        <v>110</v>
      </c>
      <c r="D4" s="294" t="s">
        <v>553</v>
      </c>
      <c r="E4" s="294" t="s">
        <v>554</v>
      </c>
      <c r="F4" s="221">
        <v>71</v>
      </c>
      <c r="G4" s="221">
        <v>64</v>
      </c>
      <c r="H4" s="221">
        <v>56</v>
      </c>
      <c r="I4" s="224" t="s">
        <v>548</v>
      </c>
    </row>
    <row r="5" spans="1:9" s="126" customFormat="1" ht="40.5" customHeight="1">
      <c r="A5" s="122"/>
      <c r="B5" s="124" t="s">
        <v>549</v>
      </c>
      <c r="C5" s="125"/>
      <c r="D5" s="294">
        <v>34</v>
      </c>
      <c r="E5" s="295">
        <v>34</v>
      </c>
      <c r="F5" s="595" t="s">
        <v>551</v>
      </c>
      <c r="G5" s="503"/>
      <c r="H5" s="504"/>
      <c r="I5" s="294" t="s">
        <v>552</v>
      </c>
    </row>
    <row r="6" spans="1:9" s="126" customFormat="1" ht="69" customHeight="1">
      <c r="A6" s="122"/>
      <c r="B6" s="124" t="s">
        <v>678</v>
      </c>
      <c r="C6" s="125"/>
      <c r="D6" s="595" t="s">
        <v>679</v>
      </c>
      <c r="E6" s="503"/>
      <c r="F6" s="503"/>
      <c r="G6" s="503"/>
      <c r="H6" s="503"/>
      <c r="I6" s="504"/>
    </row>
    <row r="7" spans="1:10" s="127" customFormat="1" ht="26.25" customHeight="1">
      <c r="A7" s="122" t="s">
        <v>125</v>
      </c>
      <c r="B7" s="122" t="s">
        <v>58</v>
      </c>
      <c r="C7" s="125"/>
      <c r="D7" s="596" t="s">
        <v>555</v>
      </c>
      <c r="E7" s="597"/>
      <c r="F7" s="597"/>
      <c r="G7" s="597"/>
      <c r="H7" s="597"/>
      <c r="I7" s="598"/>
      <c r="J7" s="126"/>
    </row>
    <row r="8" spans="1:10" s="126" customFormat="1" ht="22.5" customHeight="1">
      <c r="A8" s="122" t="s">
        <v>126</v>
      </c>
      <c r="B8" s="122" t="s">
        <v>60</v>
      </c>
      <c r="C8" s="125"/>
      <c r="D8" s="599" t="s">
        <v>171</v>
      </c>
      <c r="E8" s="503"/>
      <c r="F8" s="503"/>
      <c r="G8" s="503"/>
      <c r="H8" s="503"/>
      <c r="I8" s="504"/>
      <c r="J8" s="392"/>
    </row>
    <row r="9" spans="1:9" s="126" customFormat="1" ht="13.5" customHeight="1">
      <c r="A9" s="203"/>
      <c r="B9" s="274"/>
      <c r="C9" s="257"/>
      <c r="D9" s="301"/>
      <c r="E9" s="269"/>
      <c r="F9" s="269"/>
      <c r="G9" s="269"/>
      <c r="H9" s="269"/>
      <c r="I9" s="270"/>
    </row>
    <row r="10" spans="1:9" s="126" customFormat="1" ht="12.75" customHeight="1">
      <c r="A10" s="528" t="s">
        <v>127</v>
      </c>
      <c r="B10" s="508" t="s">
        <v>514</v>
      </c>
      <c r="C10" s="534"/>
      <c r="D10" s="534"/>
      <c r="E10" s="534"/>
      <c r="F10" s="534"/>
      <c r="G10" s="534"/>
      <c r="H10" s="534"/>
      <c r="I10" s="535"/>
    </row>
    <row r="11" spans="1:9" s="126" customFormat="1" ht="12.75">
      <c r="A11" s="560"/>
      <c r="B11" s="122" t="s">
        <v>62</v>
      </c>
      <c r="C11" s="125"/>
      <c r="D11" s="600"/>
      <c r="E11" s="503"/>
      <c r="F11" s="503"/>
      <c r="G11" s="503"/>
      <c r="H11" s="503"/>
      <c r="I11" s="504"/>
    </row>
    <row r="12" spans="1:9" s="126" customFormat="1" ht="11.25" customHeight="1">
      <c r="A12" s="560"/>
      <c r="B12" s="128" t="s">
        <v>63</v>
      </c>
      <c r="C12" s="200" t="s">
        <v>500</v>
      </c>
      <c r="D12" s="221">
        <f>'Environment (Manufacturing)'!D15+'Environment (Other workshops)'!D10</f>
        <v>6220</v>
      </c>
      <c r="E12" s="221">
        <f>'Environment (Manufacturing)'!E15+'Environment (Other workshops)'!E10</f>
        <v>10056</v>
      </c>
      <c r="F12" s="221">
        <v>5289</v>
      </c>
      <c r="G12" s="221">
        <v>8102</v>
      </c>
      <c r="H12" s="221">
        <v>6771</v>
      </c>
      <c r="I12" s="609" t="s">
        <v>365</v>
      </c>
    </row>
    <row r="13" spans="1:9" s="126" customFormat="1" ht="11.25">
      <c r="A13" s="560"/>
      <c r="B13" s="128" t="s">
        <v>64</v>
      </c>
      <c r="C13" s="200" t="s">
        <v>500</v>
      </c>
      <c r="D13" s="221">
        <f>'Environment (Manufacturing)'!D16+'Environment (Other workshops)'!D11</f>
        <v>119</v>
      </c>
      <c r="E13" s="221">
        <f>'Environment (Manufacturing)'!E16+'Environment (Other workshops)'!E11</f>
        <v>481</v>
      </c>
      <c r="F13" s="221">
        <v>296</v>
      </c>
      <c r="G13" s="221">
        <v>23</v>
      </c>
      <c r="H13" s="221">
        <v>919</v>
      </c>
      <c r="I13" s="609"/>
    </row>
    <row r="14" spans="1:9" s="126" customFormat="1" ht="11.25">
      <c r="A14" s="560"/>
      <c r="B14" s="128" t="s">
        <v>65</v>
      </c>
      <c r="C14" s="200" t="s">
        <v>500</v>
      </c>
      <c r="D14" s="221">
        <f>'Environment (Manufacturing)'!D17+'Environment (Other workshops)'!D12</f>
        <v>55454</v>
      </c>
      <c r="E14" s="221">
        <f>'Environment (Manufacturing)'!E17+'Environment (Other workshops)'!E12</f>
        <v>42448</v>
      </c>
      <c r="F14" s="221">
        <v>43697</v>
      </c>
      <c r="G14" s="221">
        <v>37801</v>
      </c>
      <c r="H14" s="221">
        <v>24894</v>
      </c>
      <c r="I14" s="609"/>
    </row>
    <row r="15" spans="1:9" s="126" customFormat="1" ht="11.25">
      <c r="A15" s="560"/>
      <c r="B15" s="128" t="s">
        <v>66</v>
      </c>
      <c r="C15" s="200" t="s">
        <v>500</v>
      </c>
      <c r="D15" s="221">
        <f>'Environment (Manufacturing)'!D18+'Environment (Other workshops)'!D13</f>
        <v>369</v>
      </c>
      <c r="E15" s="221">
        <f>'Environment (Manufacturing)'!E18+'Environment (Other workshops)'!E13</f>
        <v>490</v>
      </c>
      <c r="F15" s="221">
        <v>100</v>
      </c>
      <c r="G15" s="221">
        <v>100</v>
      </c>
      <c r="H15" s="221">
        <v>97</v>
      </c>
      <c r="I15" s="609"/>
    </row>
    <row r="16" spans="1:9" s="126" customFormat="1" ht="11.25">
      <c r="A16" s="560"/>
      <c r="B16" s="128" t="s">
        <v>67</v>
      </c>
      <c r="C16" s="200" t="s">
        <v>500</v>
      </c>
      <c r="D16" s="221">
        <f>'Environment (Manufacturing)'!D19+'Environment (Other workshops)'!D14</f>
        <v>973</v>
      </c>
      <c r="E16" s="221">
        <f>'Environment (Manufacturing)'!E19+'Environment (Other workshops)'!E14</f>
        <v>1542</v>
      </c>
      <c r="F16" s="221">
        <v>975</v>
      </c>
      <c r="G16" s="221">
        <v>1252</v>
      </c>
      <c r="H16" s="221">
        <v>1826</v>
      </c>
      <c r="I16" s="609"/>
    </row>
    <row r="17" spans="1:9" s="126" customFormat="1" ht="22.5">
      <c r="A17" s="560"/>
      <c r="B17" s="128" t="s">
        <v>68</v>
      </c>
      <c r="C17" s="200" t="s">
        <v>500</v>
      </c>
      <c r="D17" s="221">
        <f>'Environment (Manufacturing)'!D20+'Environment (Other workshops)'!D15</f>
        <v>5023</v>
      </c>
      <c r="E17" s="221">
        <f>'Environment (Manufacturing)'!E20+'Environment (Other workshops)'!E15</f>
        <v>3775</v>
      </c>
      <c r="F17" s="221">
        <v>5634</v>
      </c>
      <c r="G17" s="221">
        <v>1570</v>
      </c>
      <c r="H17" s="221">
        <v>668</v>
      </c>
      <c r="I17" s="609"/>
    </row>
    <row r="18" spans="1:9" s="126" customFormat="1" ht="11.25" customHeight="1">
      <c r="A18" s="560"/>
      <c r="B18" s="128" t="s">
        <v>69</v>
      </c>
      <c r="C18" s="200" t="s">
        <v>500</v>
      </c>
      <c r="D18" s="221">
        <f>'Environment (Manufacturing)'!D21+'Environment (Other workshops)'!D16</f>
        <v>9169</v>
      </c>
      <c r="E18" s="221">
        <f>'Environment (Manufacturing)'!E21+'Environment (Other workshops)'!E16</f>
        <v>7115</v>
      </c>
      <c r="F18" s="221">
        <v>9430</v>
      </c>
      <c r="G18" s="221">
        <v>6840</v>
      </c>
      <c r="H18" s="221">
        <v>9097</v>
      </c>
      <c r="I18" s="609"/>
    </row>
    <row r="19" spans="1:9" s="126" customFormat="1" ht="12" customHeight="1">
      <c r="A19" s="560"/>
      <c r="B19" s="124" t="s">
        <v>111</v>
      </c>
      <c r="C19" s="200" t="s">
        <v>500</v>
      </c>
      <c r="D19" s="221">
        <f>'Environment (Manufacturing)'!D22+'Environment (Other workshops)'!D17</f>
        <v>77327</v>
      </c>
      <c r="E19" s="221">
        <f>'Environment (Manufacturing)'!E22+'Environment (Other workshops)'!E17</f>
        <v>65907</v>
      </c>
      <c r="F19" s="221">
        <v>65421</v>
      </c>
      <c r="G19" s="221">
        <v>55688</v>
      </c>
      <c r="H19" s="221">
        <v>44272</v>
      </c>
      <c r="I19" s="220"/>
    </row>
    <row r="20" spans="1:9" s="126" customFormat="1" ht="12" customHeight="1">
      <c r="A20" s="560"/>
      <c r="B20" s="122" t="s">
        <v>70</v>
      </c>
      <c r="C20" s="200" t="s">
        <v>500</v>
      </c>
      <c r="D20" s="221">
        <f>'Environment (Manufacturing)'!D23+'Environment (Other workshops)'!D18</f>
        <v>0</v>
      </c>
      <c r="E20" s="221">
        <v>0</v>
      </c>
      <c r="F20" s="221">
        <v>0</v>
      </c>
      <c r="G20" s="221">
        <v>0</v>
      </c>
      <c r="H20" s="221">
        <v>0</v>
      </c>
      <c r="I20" s="220"/>
    </row>
    <row r="21" spans="1:9" s="126" customFormat="1" ht="33.75">
      <c r="A21" s="559"/>
      <c r="B21" s="128" t="s">
        <v>71</v>
      </c>
      <c r="C21" s="200" t="s">
        <v>500</v>
      </c>
      <c r="D21" s="221">
        <f>'Environment (Manufacturing)'!D24+'Environment (Other workshops)'!D19</f>
        <v>77327</v>
      </c>
      <c r="E21" s="221">
        <f>'Environment (Manufacturing)'!E24+'Environment (Other workshops)'!E19</f>
        <v>65907</v>
      </c>
      <c r="F21" s="221">
        <v>65421</v>
      </c>
      <c r="G21" s="221">
        <v>55688</v>
      </c>
      <c r="H21" s="221">
        <v>44272</v>
      </c>
      <c r="I21" s="220" t="s">
        <v>366</v>
      </c>
    </row>
    <row r="22" spans="1:9" s="126" customFormat="1" ht="12.75">
      <c r="A22" s="122"/>
      <c r="B22" s="525"/>
      <c r="C22" s="503"/>
      <c r="D22" s="503"/>
      <c r="E22" s="503"/>
      <c r="F22" s="503"/>
      <c r="G22" s="503"/>
      <c r="H22" s="503"/>
      <c r="I22" s="504"/>
    </row>
    <row r="23" spans="1:9" s="126" customFormat="1" ht="12.75" customHeight="1">
      <c r="A23" s="528" t="s">
        <v>128</v>
      </c>
      <c r="B23" s="508" t="s">
        <v>72</v>
      </c>
      <c r="C23" s="534"/>
      <c r="D23" s="534"/>
      <c r="E23" s="534"/>
      <c r="F23" s="534"/>
      <c r="G23" s="534"/>
      <c r="H23" s="534"/>
      <c r="I23" s="504"/>
    </row>
    <row r="24" spans="1:9" s="126" customFormat="1" ht="11.25" customHeight="1">
      <c r="A24" s="560"/>
      <c r="B24" s="128" t="s">
        <v>63</v>
      </c>
      <c r="C24" s="200" t="s">
        <v>500</v>
      </c>
      <c r="D24" s="221">
        <f>'Environment (Manufacturing)'!D27+'Environment (Other workshops)'!D22</f>
        <v>4141</v>
      </c>
      <c r="E24" s="221">
        <f>'Environment (Manufacturing)'!E27+'Environment (Other workshops)'!E22</f>
        <v>1897</v>
      </c>
      <c r="F24" s="221">
        <v>1680</v>
      </c>
      <c r="G24" s="221">
        <v>2422</v>
      </c>
      <c r="H24" s="221">
        <v>2887</v>
      </c>
      <c r="I24" s="591" t="s">
        <v>757</v>
      </c>
    </row>
    <row r="25" spans="1:9" s="126" customFormat="1" ht="11.25">
      <c r="A25" s="560"/>
      <c r="B25" s="128" t="s">
        <v>64</v>
      </c>
      <c r="C25" s="200" t="s">
        <v>500</v>
      </c>
      <c r="D25" s="221">
        <f>'Environment (Manufacturing)'!D28+'Environment (Other workshops)'!D23</f>
        <v>2735</v>
      </c>
      <c r="E25" s="221">
        <f>'Environment (Manufacturing)'!E28+'Environment (Other workshops)'!E23</f>
        <v>1975</v>
      </c>
      <c r="F25" s="221">
        <v>8696</v>
      </c>
      <c r="G25" s="221">
        <v>8034</v>
      </c>
      <c r="H25" s="221">
        <v>2849</v>
      </c>
      <c r="I25" s="592"/>
    </row>
    <row r="26" spans="1:9" s="126" customFormat="1" ht="11.25">
      <c r="A26" s="560"/>
      <c r="B26" s="128" t="s">
        <v>65</v>
      </c>
      <c r="C26" s="200" t="s">
        <v>500</v>
      </c>
      <c r="D26" s="221">
        <f>'Environment (Manufacturing)'!D29+'Environment (Other workshops)'!D24</f>
        <v>11409</v>
      </c>
      <c r="E26" s="221">
        <f>'Environment (Manufacturing)'!E29+'Environment (Other workshops)'!E24</f>
        <v>12150</v>
      </c>
      <c r="F26" s="221">
        <v>20784</v>
      </c>
      <c r="G26" s="221">
        <v>14003</v>
      </c>
      <c r="H26" s="221">
        <v>26538</v>
      </c>
      <c r="I26" s="592"/>
    </row>
    <row r="27" spans="1:9" s="126" customFormat="1" ht="11.25">
      <c r="A27" s="560"/>
      <c r="B27" s="128" t="s">
        <v>66</v>
      </c>
      <c r="C27" s="200" t="s">
        <v>500</v>
      </c>
      <c r="D27" s="221">
        <f>'Environment (Manufacturing)'!D30+'Environment (Other workshops)'!D25</f>
        <v>43676</v>
      </c>
      <c r="E27" s="221">
        <f>'Environment (Manufacturing)'!E30+'Environment (Other workshops)'!E25</f>
        <v>41147</v>
      </c>
      <c r="F27" s="221">
        <v>32309</v>
      </c>
      <c r="G27" s="221">
        <v>32162</v>
      </c>
      <c r="H27" s="221">
        <v>21019</v>
      </c>
      <c r="I27" s="592"/>
    </row>
    <row r="28" spans="1:9" s="126" customFormat="1" ht="11.25">
      <c r="A28" s="560"/>
      <c r="B28" s="128" t="s">
        <v>148</v>
      </c>
      <c r="C28" s="200" t="s">
        <v>500</v>
      </c>
      <c r="D28" s="221">
        <f>'Environment (Manufacturing)'!D31+'Environment (Other workshops)'!D26</f>
        <v>29900</v>
      </c>
      <c r="E28" s="221">
        <f>'Environment (Manufacturing)'!E31+'Environment (Other workshops)'!E26</f>
        <v>32935</v>
      </c>
      <c r="F28" s="221">
        <v>38010</v>
      </c>
      <c r="G28" s="221">
        <v>24831</v>
      </c>
      <c r="H28" s="221">
        <v>28620</v>
      </c>
      <c r="I28" s="592"/>
    </row>
    <row r="29" spans="1:9" s="126" customFormat="1" ht="11.25" customHeight="1">
      <c r="A29" s="560"/>
      <c r="B29" s="128" t="s">
        <v>149</v>
      </c>
      <c r="C29" s="200" t="s">
        <v>500</v>
      </c>
      <c r="D29" s="221">
        <f>'Environment (Manufacturing)'!D32+'Environment (Other workshops)'!D27</f>
        <v>34703</v>
      </c>
      <c r="E29" s="221">
        <f>'Environment (Manufacturing)'!E32+'Environment (Other workshops)'!E27</f>
        <v>32872</v>
      </c>
      <c r="F29" s="221">
        <v>37042</v>
      </c>
      <c r="G29" s="221">
        <v>44569</v>
      </c>
      <c r="H29" s="221">
        <v>44492</v>
      </c>
      <c r="I29" s="592"/>
    </row>
    <row r="30" spans="1:9" s="126" customFormat="1" ht="22.5">
      <c r="A30" s="560"/>
      <c r="B30" s="128" t="s">
        <v>68</v>
      </c>
      <c r="C30" s="200" t="s">
        <v>500</v>
      </c>
      <c r="D30" s="221">
        <f>'Environment (Manufacturing)'!D33+'Environment (Other workshops)'!D28</f>
        <v>5042</v>
      </c>
      <c r="E30" s="221">
        <f>'Environment (Manufacturing)'!E33+'Environment (Other workshops)'!E28</f>
        <v>3757</v>
      </c>
      <c r="F30" s="221">
        <v>3529</v>
      </c>
      <c r="G30" s="221">
        <v>1526</v>
      </c>
      <c r="H30" s="221">
        <v>1085</v>
      </c>
      <c r="I30" s="592"/>
    </row>
    <row r="31" spans="1:9" s="126" customFormat="1" ht="22.5">
      <c r="A31" s="559"/>
      <c r="B31" s="128" t="s">
        <v>73</v>
      </c>
      <c r="C31" s="200" t="s">
        <v>500</v>
      </c>
      <c r="D31" s="221">
        <f>'Environment (Manufacturing)'!D34+'Environment (Other workshops)'!D29</f>
        <v>131605</v>
      </c>
      <c r="E31" s="221">
        <f>'Environment (Manufacturing)'!E34+'Environment (Other workshops)'!E29</f>
        <v>126733</v>
      </c>
      <c r="F31" s="221">
        <v>142050</v>
      </c>
      <c r="G31" s="221">
        <v>127547</v>
      </c>
      <c r="H31" s="221">
        <v>127490</v>
      </c>
      <c r="I31" s="220"/>
    </row>
    <row r="32" spans="1:9" s="126" customFormat="1" ht="12.75">
      <c r="A32" s="122"/>
      <c r="B32" s="585"/>
      <c r="C32" s="503"/>
      <c r="D32" s="503"/>
      <c r="E32" s="503"/>
      <c r="F32" s="503"/>
      <c r="G32" s="503"/>
      <c r="H32" s="503"/>
      <c r="I32" s="504"/>
    </row>
    <row r="33" spans="1:9" s="126" customFormat="1" ht="33.75">
      <c r="A33" s="122" t="s">
        <v>112</v>
      </c>
      <c r="B33" s="128" t="s">
        <v>420</v>
      </c>
      <c r="C33" s="200" t="s">
        <v>500</v>
      </c>
      <c r="D33" s="304">
        <f>'Environment (Manufacturing)'!D37+'Environment (Other workshops)'!D31</f>
        <v>208932</v>
      </c>
      <c r="E33" s="304">
        <f>'Environment (Manufacturing)'!E37+'Environment (Other workshops)'!E31</f>
        <v>192640</v>
      </c>
      <c r="F33" s="304">
        <v>207471</v>
      </c>
      <c r="G33" s="304">
        <v>183235</v>
      </c>
      <c r="H33" s="304">
        <v>171762</v>
      </c>
      <c r="I33" s="223" t="s">
        <v>437</v>
      </c>
    </row>
    <row r="34" spans="1:9" s="126" customFormat="1" ht="11.25" hidden="1">
      <c r="A34" s="122"/>
      <c r="B34" s="128"/>
      <c r="C34" s="125"/>
      <c r="D34" s="125"/>
      <c r="E34" s="221"/>
      <c r="F34" s="221"/>
      <c r="G34" s="221"/>
      <c r="H34" s="221"/>
      <c r="I34" s="220"/>
    </row>
    <row r="35" spans="1:9" s="126" customFormat="1" ht="11.25" hidden="1">
      <c r="A35" s="122"/>
      <c r="B35" s="128"/>
      <c r="C35" s="125"/>
      <c r="D35" s="125"/>
      <c r="E35" s="221"/>
      <c r="F35" s="221"/>
      <c r="G35" s="221"/>
      <c r="H35" s="221"/>
      <c r="I35" s="220"/>
    </row>
    <row r="36" spans="1:12" s="126" customFormat="1" ht="12.75" hidden="1">
      <c r="A36" s="122"/>
      <c r="B36" s="122"/>
      <c r="C36" s="125"/>
      <c r="D36" s="125"/>
      <c r="E36" s="220"/>
      <c r="F36" s="220"/>
      <c r="G36" s="220"/>
      <c r="H36" s="220"/>
      <c r="I36" s="220"/>
      <c r="J36" s="129"/>
      <c r="K36" s="129"/>
      <c r="L36" s="129"/>
    </row>
    <row r="37" spans="1:9" s="126" customFormat="1" ht="36" customHeight="1">
      <c r="A37" s="122" t="s">
        <v>129</v>
      </c>
      <c r="B37" s="122" t="s">
        <v>367</v>
      </c>
      <c r="C37" s="125"/>
      <c r="D37" s="599" t="s">
        <v>114</v>
      </c>
      <c r="E37" s="503"/>
      <c r="F37" s="503"/>
      <c r="G37" s="503"/>
      <c r="H37" s="503"/>
      <c r="I37" s="504"/>
    </row>
    <row r="38" spans="1:9" s="126" customFormat="1" ht="16.5" customHeight="1">
      <c r="A38" s="203"/>
      <c r="B38" s="525"/>
      <c r="C38" s="503"/>
      <c r="D38" s="503"/>
      <c r="E38" s="503"/>
      <c r="F38" s="503"/>
      <c r="G38" s="503"/>
      <c r="H38" s="503"/>
      <c r="I38" s="504"/>
    </row>
    <row r="39" spans="1:9" s="126" customFormat="1" ht="60.75" customHeight="1">
      <c r="A39" s="610" t="s">
        <v>130</v>
      </c>
      <c r="B39" s="508" t="s">
        <v>74</v>
      </c>
      <c r="C39" s="534"/>
      <c r="D39" s="534"/>
      <c r="E39" s="534"/>
      <c r="F39" s="534"/>
      <c r="G39" s="534"/>
      <c r="H39" s="535"/>
      <c r="I39" s="408" t="s">
        <v>722</v>
      </c>
    </row>
    <row r="40" spans="1:14" s="126" customFormat="1" ht="54" customHeight="1">
      <c r="A40" s="611"/>
      <c r="B40" s="203" t="s">
        <v>508</v>
      </c>
      <c r="C40" s="339"/>
      <c r="D40" s="340">
        <v>23</v>
      </c>
      <c r="E40" s="340">
        <v>19</v>
      </c>
      <c r="F40" s="340">
        <v>20</v>
      </c>
      <c r="G40" s="612" t="s">
        <v>523</v>
      </c>
      <c r="H40" s="613"/>
      <c r="I40" s="341" t="s">
        <v>632</v>
      </c>
      <c r="J40" s="269"/>
      <c r="K40" s="269"/>
      <c r="L40" s="269"/>
      <c r="M40" s="269"/>
      <c r="N40" s="270"/>
    </row>
    <row r="41" spans="1:14" s="126" customFormat="1" ht="15.75" customHeight="1">
      <c r="A41" s="611"/>
      <c r="B41" s="311"/>
      <c r="C41" s="305"/>
      <c r="D41" s="336"/>
      <c r="E41" s="336"/>
      <c r="F41" s="336"/>
      <c r="G41" s="337"/>
      <c r="H41" s="338"/>
      <c r="I41" s="409" t="s">
        <v>636</v>
      </c>
      <c r="J41" s="268"/>
      <c r="K41" s="268"/>
      <c r="L41" s="268"/>
      <c r="M41" s="268"/>
      <c r="N41" s="268"/>
    </row>
    <row r="42" spans="1:14" s="126" customFormat="1" ht="44.25" customHeight="1">
      <c r="A42" s="611"/>
      <c r="B42" s="122" t="s">
        <v>509</v>
      </c>
      <c r="C42" s="284"/>
      <c r="D42" s="332">
        <v>18</v>
      </c>
      <c r="E42" s="332">
        <v>10</v>
      </c>
      <c r="F42" s="332">
        <v>10</v>
      </c>
      <c r="G42" s="593" t="s">
        <v>523</v>
      </c>
      <c r="H42" s="594"/>
      <c r="I42" s="313" t="s">
        <v>510</v>
      </c>
      <c r="J42" s="268"/>
      <c r="K42" s="268"/>
      <c r="L42" s="268"/>
      <c r="M42" s="268"/>
      <c r="N42" s="268"/>
    </row>
    <row r="43" spans="1:14" s="126" customFormat="1" ht="44.25" customHeight="1">
      <c r="A43" s="611"/>
      <c r="B43" s="122" t="s">
        <v>519</v>
      </c>
      <c r="C43" s="284"/>
      <c r="D43" s="332">
        <v>17</v>
      </c>
      <c r="E43" s="332">
        <v>10</v>
      </c>
      <c r="F43" s="332">
        <v>10</v>
      </c>
      <c r="G43" s="593" t="s">
        <v>523</v>
      </c>
      <c r="H43" s="594"/>
      <c r="I43" s="313"/>
      <c r="J43" s="268"/>
      <c r="K43" s="268"/>
      <c r="L43" s="268"/>
      <c r="M43" s="268"/>
      <c r="N43" s="268"/>
    </row>
    <row r="44" spans="1:14" s="126" customFormat="1" ht="44.25" customHeight="1">
      <c r="A44" s="611"/>
      <c r="B44" s="122" t="s">
        <v>511</v>
      </c>
      <c r="C44" s="285" t="s">
        <v>518</v>
      </c>
      <c r="D44" s="332" t="s">
        <v>520</v>
      </c>
      <c r="E44" s="332" t="s">
        <v>521</v>
      </c>
      <c r="F44" s="332" t="s">
        <v>522</v>
      </c>
      <c r="G44" s="593" t="s">
        <v>523</v>
      </c>
      <c r="H44" s="594"/>
      <c r="I44" s="440" t="s">
        <v>758</v>
      </c>
      <c r="J44" s="268"/>
      <c r="K44" s="268"/>
      <c r="L44" s="268"/>
      <c r="M44" s="268"/>
      <c r="N44" s="268"/>
    </row>
    <row r="45" spans="1:14" s="126" customFormat="1" ht="44.25" customHeight="1">
      <c r="A45" s="611"/>
      <c r="B45" s="122" t="s">
        <v>512</v>
      </c>
      <c r="C45" s="284"/>
      <c r="D45" s="332">
        <v>1</v>
      </c>
      <c r="E45" s="332">
        <v>0</v>
      </c>
      <c r="F45" s="332">
        <v>0</v>
      </c>
      <c r="G45" s="593" t="s">
        <v>523</v>
      </c>
      <c r="H45" s="594"/>
      <c r="I45" s="601" t="s">
        <v>759</v>
      </c>
      <c r="J45" s="268"/>
      <c r="K45" s="268"/>
      <c r="L45" s="268"/>
      <c r="M45" s="268"/>
      <c r="N45" s="268"/>
    </row>
    <row r="46" spans="1:14" s="126" customFormat="1" ht="59.25" customHeight="1">
      <c r="A46" s="611"/>
      <c r="B46" s="122" t="s">
        <v>513</v>
      </c>
      <c r="C46" s="285" t="s">
        <v>518</v>
      </c>
      <c r="D46" s="332">
        <v>25</v>
      </c>
      <c r="E46" s="332">
        <v>0</v>
      </c>
      <c r="F46" s="332">
        <v>0</v>
      </c>
      <c r="G46" s="593" t="s">
        <v>523</v>
      </c>
      <c r="H46" s="594"/>
      <c r="I46" s="603"/>
      <c r="J46" s="268"/>
      <c r="K46" s="268"/>
      <c r="L46" s="268"/>
      <c r="M46" s="268"/>
      <c r="N46" s="268"/>
    </row>
    <row r="47" spans="1:9" s="126" customFormat="1" ht="80.25" customHeight="1">
      <c r="A47" s="586"/>
      <c r="B47" s="122"/>
      <c r="C47" s="125"/>
      <c r="D47" s="599" t="s">
        <v>455</v>
      </c>
      <c r="E47" s="503"/>
      <c r="F47" s="503"/>
      <c r="G47" s="503"/>
      <c r="H47" s="503"/>
      <c r="I47" s="504"/>
    </row>
    <row r="48" spans="1:9" s="126" customFormat="1" ht="6.75" customHeight="1">
      <c r="A48" s="307"/>
      <c r="B48" s="525"/>
      <c r="C48" s="503"/>
      <c r="D48" s="503"/>
      <c r="E48" s="503"/>
      <c r="F48" s="503"/>
      <c r="G48" s="503"/>
      <c r="H48" s="503"/>
      <c r="I48" s="504"/>
    </row>
    <row r="49" spans="1:9" s="126" customFormat="1" ht="22.5" customHeight="1">
      <c r="A49" s="122" t="s">
        <v>131</v>
      </c>
      <c r="B49" s="122" t="s">
        <v>75</v>
      </c>
      <c r="C49" s="125"/>
      <c r="D49" s="599" t="s">
        <v>162</v>
      </c>
      <c r="E49" s="503"/>
      <c r="F49" s="503"/>
      <c r="G49" s="503"/>
      <c r="H49" s="503"/>
      <c r="I49" s="504"/>
    </row>
    <row r="50" spans="1:9" s="126" customFormat="1" ht="10.5" customHeight="1">
      <c r="A50" s="122"/>
      <c r="B50" s="525"/>
      <c r="C50" s="503"/>
      <c r="D50" s="503"/>
      <c r="E50" s="503"/>
      <c r="F50" s="503"/>
      <c r="G50" s="503"/>
      <c r="H50" s="503"/>
      <c r="I50" s="504"/>
    </row>
    <row r="51" spans="1:9" s="126" customFormat="1" ht="22.5">
      <c r="A51" s="122" t="s">
        <v>132</v>
      </c>
      <c r="B51" s="122" t="s">
        <v>80</v>
      </c>
      <c r="C51" s="125" t="s">
        <v>169</v>
      </c>
      <c r="D51" s="221">
        <f>'Environment (Manufacturing)'!D54+'Environment (Other workshops)'!D38</f>
        <v>503353</v>
      </c>
      <c r="E51" s="221">
        <f>'Environment (Other workshops)'!E38+'Environment (Manufacturing)'!E54</f>
        <v>540524</v>
      </c>
      <c r="F51" s="221">
        <v>665093</v>
      </c>
      <c r="G51" s="221">
        <v>620606</v>
      </c>
      <c r="H51" s="221">
        <v>632150</v>
      </c>
      <c r="I51" s="220" t="s">
        <v>164</v>
      </c>
    </row>
    <row r="52" spans="1:9" s="133" customFormat="1" ht="67.5" customHeight="1">
      <c r="A52" s="130" t="s">
        <v>133</v>
      </c>
      <c r="B52" s="122" t="s">
        <v>81</v>
      </c>
      <c r="C52" s="125"/>
      <c r="D52" s="599" t="s">
        <v>5</v>
      </c>
      <c r="E52" s="503"/>
      <c r="F52" s="503"/>
      <c r="G52" s="503"/>
      <c r="H52" s="503"/>
      <c r="I52" s="504"/>
    </row>
    <row r="53" spans="1:9" s="133" customFormat="1" ht="26.25" customHeight="1">
      <c r="A53" s="122" t="s">
        <v>134</v>
      </c>
      <c r="B53" s="122" t="s">
        <v>82</v>
      </c>
      <c r="C53" s="125"/>
      <c r="D53" s="596" t="s">
        <v>760</v>
      </c>
      <c r="E53" s="597"/>
      <c r="F53" s="597"/>
      <c r="G53" s="597"/>
      <c r="H53" s="597"/>
      <c r="I53" s="598"/>
    </row>
    <row r="54" spans="1:9" s="133" customFormat="1" ht="12.75" customHeight="1">
      <c r="A54" s="122"/>
      <c r="B54" s="525"/>
      <c r="C54" s="503"/>
      <c r="D54" s="503"/>
      <c r="E54" s="503"/>
      <c r="F54" s="503"/>
      <c r="G54" s="503"/>
      <c r="H54" s="503"/>
      <c r="I54" s="504"/>
    </row>
    <row r="55" spans="1:9" s="133" customFormat="1" ht="45" customHeight="1">
      <c r="A55" s="130" t="s">
        <v>135</v>
      </c>
      <c r="B55" s="130" t="s">
        <v>368</v>
      </c>
      <c r="C55" s="125"/>
      <c r="D55" s="599" t="s">
        <v>369</v>
      </c>
      <c r="E55" s="503"/>
      <c r="F55" s="503"/>
      <c r="G55" s="503"/>
      <c r="H55" s="503"/>
      <c r="I55" s="504"/>
    </row>
    <row r="56" spans="1:9" s="133" customFormat="1" ht="45">
      <c r="A56" s="130" t="s">
        <v>136</v>
      </c>
      <c r="B56" s="130" t="s">
        <v>83</v>
      </c>
      <c r="C56" s="125"/>
      <c r="D56" s="599" t="s">
        <v>373</v>
      </c>
      <c r="E56" s="503"/>
      <c r="F56" s="503"/>
      <c r="G56" s="503"/>
      <c r="H56" s="503"/>
      <c r="I56" s="504"/>
    </row>
    <row r="57" spans="1:9" s="133" customFormat="1" ht="39" customHeight="1">
      <c r="A57" s="130" t="s">
        <v>137</v>
      </c>
      <c r="B57" s="130" t="s">
        <v>84</v>
      </c>
      <c r="C57" s="125"/>
      <c r="D57" s="599" t="s">
        <v>387</v>
      </c>
      <c r="E57" s="503"/>
      <c r="F57" s="503"/>
      <c r="G57" s="503"/>
      <c r="H57" s="503"/>
      <c r="I57" s="504"/>
    </row>
    <row r="58" spans="1:9" s="133" customFormat="1" ht="37.5" customHeight="1">
      <c r="A58" s="130" t="s">
        <v>138</v>
      </c>
      <c r="B58" s="130" t="s">
        <v>86</v>
      </c>
      <c r="C58" s="125"/>
      <c r="D58" s="595" t="s">
        <v>456</v>
      </c>
      <c r="E58" s="503"/>
      <c r="F58" s="503"/>
      <c r="G58" s="503"/>
      <c r="H58" s="503"/>
      <c r="I58" s="504"/>
    </row>
    <row r="59" spans="1:9" s="133" customFormat="1" ht="33.75">
      <c r="A59" s="130" t="s">
        <v>139</v>
      </c>
      <c r="B59" s="130" t="s">
        <v>87</v>
      </c>
      <c r="C59" s="125"/>
      <c r="D59" s="599" t="s">
        <v>85</v>
      </c>
      <c r="E59" s="503"/>
      <c r="F59" s="503"/>
      <c r="G59" s="503"/>
      <c r="H59" s="503"/>
      <c r="I59" s="504"/>
    </row>
    <row r="60" spans="1:9" s="133" customFormat="1" ht="12.75">
      <c r="A60" s="333"/>
      <c r="B60" s="577"/>
      <c r="C60" s="509"/>
      <c r="D60" s="509"/>
      <c r="E60" s="509"/>
      <c r="F60" s="509"/>
      <c r="G60" s="509"/>
      <c r="H60" s="509"/>
      <c r="I60" s="510"/>
    </row>
    <row r="61" spans="1:9" s="133" customFormat="1" ht="88.5" customHeight="1">
      <c r="A61" s="528" t="s">
        <v>140</v>
      </c>
      <c r="B61" s="122" t="s">
        <v>532</v>
      </c>
      <c r="C61" s="200" t="s">
        <v>422</v>
      </c>
      <c r="D61" s="303">
        <f>'Environment (Manufacturing)'!D64+'Environment (Other workshops)'!D48</f>
        <v>17553</v>
      </c>
      <c r="E61" s="303">
        <f>'Environment (Manufacturing)'!E64+'Environment (Other workshops)'!E48</f>
        <v>15586</v>
      </c>
      <c r="F61" s="303">
        <f>'Environment (Manufacturing)'!F64+'Environment (Other workshops)'!F48</f>
        <v>16895</v>
      </c>
      <c r="G61" s="304" t="s">
        <v>113</v>
      </c>
      <c r="H61" s="304" t="s">
        <v>113</v>
      </c>
      <c r="I61" s="606" t="s">
        <v>445</v>
      </c>
    </row>
    <row r="62" spans="1:9" s="133" customFormat="1" ht="15.75" customHeight="1">
      <c r="A62" s="560"/>
      <c r="B62" s="200" t="s">
        <v>525</v>
      </c>
      <c r="C62" s="200" t="s">
        <v>524</v>
      </c>
      <c r="D62" s="303">
        <f>'Environment (Manufacturing)'!D65+'Environment (Other workshops)'!D49</f>
        <v>17494</v>
      </c>
      <c r="E62" s="303">
        <f>'Environment (Manufacturing)'!E65+'Environment (Other workshops)'!E49</f>
        <v>15500</v>
      </c>
      <c r="F62" s="303">
        <f>'Environment (Manufacturing)'!F65+'Environment (Other workshops)'!F49</f>
        <v>16779</v>
      </c>
      <c r="G62" s="304" t="s">
        <v>113</v>
      </c>
      <c r="H62" s="304" t="s">
        <v>113</v>
      </c>
      <c r="I62" s="607"/>
    </row>
    <row r="63" spans="1:9" s="133" customFormat="1" ht="15.75" customHeight="1">
      <c r="A63" s="560"/>
      <c r="B63" s="200" t="s">
        <v>526</v>
      </c>
      <c r="C63" s="200" t="s">
        <v>524</v>
      </c>
      <c r="D63" s="331">
        <f>'Environment (Manufacturing)'!D66+'Environment (Other workshops)'!D50</f>
        <v>1</v>
      </c>
      <c r="E63" s="331">
        <f>'Environment (Manufacturing)'!E66+'Environment (Other workshops)'!E50</f>
        <v>1.3</v>
      </c>
      <c r="F63" s="331">
        <f>'Environment (Manufacturing)'!F66+'Environment (Other workshops)'!F50</f>
        <v>1.9</v>
      </c>
      <c r="G63" s="304" t="s">
        <v>113</v>
      </c>
      <c r="H63" s="304" t="s">
        <v>113</v>
      </c>
      <c r="I63" s="607"/>
    </row>
    <row r="64" spans="1:9" s="133" customFormat="1" ht="15.75" customHeight="1">
      <c r="A64" s="560"/>
      <c r="B64" s="200" t="s">
        <v>527</v>
      </c>
      <c r="C64" s="200" t="s">
        <v>524</v>
      </c>
      <c r="D64" s="331">
        <f>'Environment (Manufacturing)'!D67+'Environment (Other workshops)'!D51</f>
        <v>0.2</v>
      </c>
      <c r="E64" s="331">
        <f>'Environment (Manufacturing)'!E67+'Environment (Other workshops)'!E51</f>
        <v>0.2</v>
      </c>
      <c r="F64" s="331">
        <f>'Environment (Manufacturing)'!F67+'Environment (Other workshops)'!F51</f>
        <v>0.30000000000000004</v>
      </c>
      <c r="G64" s="304" t="s">
        <v>113</v>
      </c>
      <c r="H64" s="304" t="s">
        <v>113</v>
      </c>
      <c r="I64" s="607"/>
    </row>
    <row r="65" spans="1:9" s="133" customFormat="1" ht="18" customHeight="1">
      <c r="A65" s="560"/>
      <c r="B65" s="525"/>
      <c r="C65" s="503"/>
      <c r="D65" s="503"/>
      <c r="E65" s="503"/>
      <c r="F65" s="503"/>
      <c r="G65" s="503"/>
      <c r="H65" s="504"/>
      <c r="I65" s="607"/>
    </row>
    <row r="66" spans="1:9" s="133" customFormat="1" ht="71.25" customHeight="1">
      <c r="A66" s="604"/>
      <c r="B66" s="122" t="s">
        <v>533</v>
      </c>
      <c r="C66" s="200" t="s">
        <v>422</v>
      </c>
      <c r="D66" s="303">
        <f>'Environment (Manufacturing)'!D69+'Environment (Other workshops)'!D53</f>
        <v>34946</v>
      </c>
      <c r="E66" s="303">
        <f>'Environment (Manufacturing)'!E69+'Environment (Other workshops)'!E53</f>
        <v>32666</v>
      </c>
      <c r="F66" s="303">
        <f>'Environment (Manufacturing)'!F69+'Environment (Other workshops)'!F53</f>
        <v>33824</v>
      </c>
      <c r="G66" s="304" t="s">
        <v>113</v>
      </c>
      <c r="H66" s="304" t="s">
        <v>113</v>
      </c>
      <c r="I66" s="607"/>
    </row>
    <row r="67" spans="1:9" s="133" customFormat="1" ht="41.25" customHeight="1">
      <c r="A67" s="604"/>
      <c r="B67" s="122" t="s">
        <v>534</v>
      </c>
      <c r="C67" s="200" t="s">
        <v>422</v>
      </c>
      <c r="D67" s="303">
        <f>D61+D66</f>
        <v>52499</v>
      </c>
      <c r="E67" s="303">
        <f>E61+E66</f>
        <v>48252</v>
      </c>
      <c r="F67" s="303">
        <f>F61+F66</f>
        <v>50719</v>
      </c>
      <c r="G67" s="304" t="s">
        <v>113</v>
      </c>
      <c r="H67" s="304" t="s">
        <v>113</v>
      </c>
      <c r="I67" s="608"/>
    </row>
    <row r="68" spans="1:9" s="133" customFormat="1" ht="18.75" customHeight="1">
      <c r="A68" s="604"/>
      <c r="B68" s="525"/>
      <c r="C68" s="503"/>
      <c r="D68" s="503"/>
      <c r="E68" s="503"/>
      <c r="F68" s="503"/>
      <c r="G68" s="503"/>
      <c r="H68" s="503"/>
      <c r="I68" s="504"/>
    </row>
    <row r="69" spans="1:9" s="133" customFormat="1" ht="63.75" customHeight="1">
      <c r="A69" s="605"/>
      <c r="B69" s="122" t="s">
        <v>535</v>
      </c>
      <c r="C69" s="222" t="s">
        <v>115</v>
      </c>
      <c r="D69" s="303">
        <f>'Environment (Manufacturing)'!D73+'Environment (Other workshops)'!D56</f>
        <v>38648</v>
      </c>
      <c r="E69" s="303">
        <f>'Environment (Manufacturing)'!E73+'Environment (Other workshops)'!E56</f>
        <v>34970</v>
      </c>
      <c r="F69" s="303">
        <v>32360</v>
      </c>
      <c r="G69" s="303">
        <v>27166</v>
      </c>
      <c r="H69" s="303" t="s">
        <v>113</v>
      </c>
      <c r="I69" s="313" t="s">
        <v>645</v>
      </c>
    </row>
    <row r="70" spans="1:9" s="133" customFormat="1" ht="17.25" customHeight="1">
      <c r="A70" s="525"/>
      <c r="B70" s="503"/>
      <c r="C70" s="503"/>
      <c r="D70" s="503"/>
      <c r="E70" s="503"/>
      <c r="F70" s="503"/>
      <c r="G70" s="503"/>
      <c r="H70" s="503"/>
      <c r="I70" s="504"/>
    </row>
    <row r="71" spans="1:9" s="133" customFormat="1" ht="59.25" customHeight="1">
      <c r="A71" s="122" t="s">
        <v>141</v>
      </c>
      <c r="B71" s="122" t="s">
        <v>88</v>
      </c>
      <c r="C71" s="201"/>
      <c r="D71" s="595" t="s">
        <v>438</v>
      </c>
      <c r="E71" s="503"/>
      <c r="F71" s="503"/>
      <c r="G71" s="503"/>
      <c r="H71" s="503"/>
      <c r="I71" s="504"/>
    </row>
    <row r="72" spans="1:9" s="133" customFormat="1" ht="86.25" customHeight="1">
      <c r="A72" s="124" t="s">
        <v>142</v>
      </c>
      <c r="B72" s="122" t="s">
        <v>89</v>
      </c>
      <c r="C72" s="123"/>
      <c r="D72" s="595" t="s">
        <v>538</v>
      </c>
      <c r="E72" s="503"/>
      <c r="F72" s="503"/>
      <c r="G72" s="503"/>
      <c r="H72" s="503"/>
      <c r="I72" s="504"/>
    </row>
    <row r="73" spans="1:9" s="133" customFormat="1" ht="9.75" customHeight="1">
      <c r="A73" s="124"/>
      <c r="B73" s="525"/>
      <c r="C73" s="503"/>
      <c r="D73" s="503"/>
      <c r="E73" s="503"/>
      <c r="F73" s="503"/>
      <c r="G73" s="503"/>
      <c r="H73" s="503"/>
      <c r="I73" s="504"/>
    </row>
    <row r="74" spans="1:9" s="133" customFormat="1" ht="71.25" customHeight="1">
      <c r="A74" s="122" t="s">
        <v>143</v>
      </c>
      <c r="B74" s="122" t="s">
        <v>90</v>
      </c>
      <c r="C74" s="125" t="s">
        <v>91</v>
      </c>
      <c r="D74" s="314">
        <f>'Environment (Other workshops)'!D63+'Environment (Manufacturing)'!D77</f>
        <v>67</v>
      </c>
      <c r="E74" s="220">
        <f>'Environment (Other workshops)'!E63+'Environment (Manufacturing)'!E77</f>
        <v>85</v>
      </c>
      <c r="F74" s="314">
        <f>'Environment (Other workshops)'!F63+'Environment (Manufacturing)'!F77</f>
        <v>133</v>
      </c>
      <c r="G74" s="314">
        <f>'Environment (Other workshops)'!G63+'Environment (Manufacturing)'!G77</f>
        <v>85.3</v>
      </c>
      <c r="H74" s="314">
        <f>'Environment (Other workshops)'!H63+'Environment (Manufacturing)'!H77</f>
        <v>75</v>
      </c>
      <c r="I74" s="313" t="s">
        <v>634</v>
      </c>
    </row>
    <row r="75" spans="1:9" s="133" customFormat="1" ht="12.75" customHeight="1">
      <c r="A75" s="122"/>
      <c r="B75" s="525"/>
      <c r="C75" s="503"/>
      <c r="D75" s="503"/>
      <c r="E75" s="503"/>
      <c r="F75" s="503"/>
      <c r="G75" s="503"/>
      <c r="H75" s="503"/>
      <c r="I75" s="503"/>
    </row>
    <row r="76" spans="1:9" s="133" customFormat="1" ht="35.25" customHeight="1">
      <c r="A76" s="122" t="s">
        <v>144</v>
      </c>
      <c r="B76" s="122" t="s">
        <v>92</v>
      </c>
      <c r="C76" s="125"/>
      <c r="D76" s="314">
        <f>'Environment (Other workshops)'!D64+'Environment (Manufacturing)'!D78</f>
        <v>1.1</v>
      </c>
      <c r="E76" s="220">
        <f>'Environment (Other workshops)'!E64+'Environment (Manufacturing)'!E78</f>
        <v>1.5</v>
      </c>
      <c r="F76" s="220">
        <f>'Environment (Other workshops)'!F64+'Environment (Manufacturing)'!F78</f>
        <v>2.2</v>
      </c>
      <c r="G76" s="313" t="s">
        <v>113</v>
      </c>
      <c r="H76" s="313" t="s">
        <v>113</v>
      </c>
      <c r="I76" s="440" t="s">
        <v>752</v>
      </c>
    </row>
    <row r="77" spans="1:9" s="133" customFormat="1" ht="17.25" customHeight="1">
      <c r="A77" s="122"/>
      <c r="B77" s="525"/>
      <c r="C77" s="503"/>
      <c r="D77" s="503"/>
      <c r="E77" s="503"/>
      <c r="F77" s="503"/>
      <c r="G77" s="503"/>
      <c r="H77" s="503"/>
      <c r="I77" s="503"/>
    </row>
    <row r="78" spans="1:9" s="133" customFormat="1" ht="68.25" customHeight="1">
      <c r="A78" s="130" t="s">
        <v>145</v>
      </c>
      <c r="B78" s="122" t="s">
        <v>93</v>
      </c>
      <c r="C78" s="125"/>
      <c r="D78" s="595" t="s">
        <v>753</v>
      </c>
      <c r="E78" s="503"/>
      <c r="F78" s="503"/>
      <c r="G78" s="503"/>
      <c r="H78" s="503"/>
      <c r="I78" s="504"/>
    </row>
    <row r="79" spans="1:9" s="133" customFormat="1" ht="15.75" customHeight="1">
      <c r="A79" s="333"/>
      <c r="B79" s="122"/>
      <c r="C79" s="582"/>
      <c r="D79" s="503"/>
      <c r="E79" s="503"/>
      <c r="F79" s="503"/>
      <c r="G79" s="503"/>
      <c r="H79" s="503"/>
      <c r="I79" s="504"/>
    </row>
    <row r="80" spans="1:9" s="133" customFormat="1" ht="30" customHeight="1">
      <c r="A80" s="528" t="s">
        <v>146</v>
      </c>
      <c r="B80" s="508" t="s">
        <v>94</v>
      </c>
      <c r="C80" s="534"/>
      <c r="D80" s="534"/>
      <c r="E80" s="534"/>
      <c r="F80" s="534"/>
      <c r="G80" s="534"/>
      <c r="H80" s="534"/>
      <c r="I80" s="503"/>
    </row>
    <row r="81" spans="1:9" s="133" customFormat="1" ht="33" customHeight="1">
      <c r="A81" s="618"/>
      <c r="B81" s="128" t="s">
        <v>229</v>
      </c>
      <c r="C81" s="125" t="s">
        <v>290</v>
      </c>
      <c r="D81" s="314">
        <f>'Environment (Other workshops)'!D68+'Environment (Manufacturing)'!D82</f>
        <v>1608</v>
      </c>
      <c r="E81" s="220">
        <f>'Environment (Other workshops)'!E68+'Environment (Manufacturing)'!E82</f>
        <v>2363</v>
      </c>
      <c r="F81" s="220">
        <f>'Environment (Other workshops)'!F68+'Environment (Manufacturing)'!F82</f>
        <v>2622</v>
      </c>
      <c r="G81" s="220"/>
      <c r="H81" s="220"/>
      <c r="I81" s="220"/>
    </row>
    <row r="82" spans="1:9" s="133" customFormat="1" ht="33" customHeight="1">
      <c r="A82" s="618"/>
      <c r="B82" s="128" t="s">
        <v>288</v>
      </c>
      <c r="C82" s="125" t="s">
        <v>290</v>
      </c>
      <c r="D82" s="314">
        <f>'Environment (Other workshops)'!D69+'Environment (Manufacturing)'!D83</f>
        <v>3357</v>
      </c>
      <c r="E82" s="220">
        <f>'Environment (Other workshops)'!E69+'Environment (Manufacturing)'!E83</f>
        <v>1362</v>
      </c>
      <c r="F82" s="220">
        <f>'Environment (Other workshops)'!F69+'Environment (Manufacturing)'!F83</f>
        <v>2407</v>
      </c>
      <c r="G82" s="220"/>
      <c r="H82" s="220"/>
      <c r="I82" s="220"/>
    </row>
    <row r="83" spans="1:9" s="133" customFormat="1" ht="33" customHeight="1">
      <c r="A83" s="618"/>
      <c r="B83" s="128" t="s">
        <v>287</v>
      </c>
      <c r="C83" s="125" t="s">
        <v>290</v>
      </c>
      <c r="D83" s="314">
        <f>'Environment (Other workshops)'!D70+'Environment (Manufacturing)'!D84</f>
        <v>10187</v>
      </c>
      <c r="E83" s="220">
        <f>'Environment (Other workshops)'!E70+'Environment (Manufacturing)'!E84</f>
        <v>8682</v>
      </c>
      <c r="F83" s="220">
        <f>'Environment (Other workshops)'!F70+'Environment (Manufacturing)'!F84</f>
        <v>10453</v>
      </c>
      <c r="G83" s="220"/>
      <c r="H83" s="220"/>
      <c r="I83" s="220"/>
    </row>
    <row r="84" spans="1:9" s="133" customFormat="1" ht="33" customHeight="1">
      <c r="A84" s="618"/>
      <c r="B84" s="128" t="s">
        <v>291</v>
      </c>
      <c r="C84" s="125" t="s">
        <v>290</v>
      </c>
      <c r="D84" s="314">
        <f>'Environment (Other workshops)'!D71+'Environment (Manufacturing)'!D85</f>
        <v>1765</v>
      </c>
      <c r="E84" s="220">
        <f>'Environment (Other workshops)'!E71+'Environment (Manufacturing)'!E85</f>
        <v>805</v>
      </c>
      <c r="F84" s="220">
        <f>'Environment (Other workshops)'!F71+'Environment (Manufacturing)'!F85</f>
        <v>1474</v>
      </c>
      <c r="G84" s="220"/>
      <c r="H84" s="220"/>
      <c r="I84" s="220"/>
    </row>
    <row r="85" spans="1:9" s="133" customFormat="1" ht="33" customHeight="1">
      <c r="A85" s="618"/>
      <c r="B85" s="128" t="s">
        <v>292</v>
      </c>
      <c r="C85" s="125" t="s">
        <v>290</v>
      </c>
      <c r="D85" s="314">
        <f>'Environment (Other workshops)'!D72+'Environment (Manufacturing)'!D86</f>
        <v>1678</v>
      </c>
      <c r="E85" s="220">
        <f>'Environment (Other workshops)'!E72+'Environment (Manufacturing)'!E86</f>
        <v>1705</v>
      </c>
      <c r="F85" s="220">
        <f>'Environment (Other workshops)'!F72+'Environment (Manufacturing)'!F86</f>
        <v>1823</v>
      </c>
      <c r="G85" s="220"/>
      <c r="H85" s="220"/>
      <c r="I85" s="220"/>
    </row>
    <row r="86" spans="1:9" s="133" customFormat="1" ht="33" customHeight="1">
      <c r="A86" s="586"/>
      <c r="B86" s="128" t="s">
        <v>289</v>
      </c>
      <c r="C86" s="125" t="s">
        <v>290</v>
      </c>
      <c r="D86" s="314">
        <f>'Environment (Other workshops)'!D73+'Environment (Manufacturing)'!D87</f>
        <v>4541</v>
      </c>
      <c r="E86" s="220">
        <f>'Environment (Other workshops)'!E73+'Environment (Manufacturing)'!E87</f>
        <v>2966</v>
      </c>
      <c r="F86" s="220">
        <f>'Environment (Other workshops)'!F73+'Environment (Manufacturing)'!F87</f>
        <v>1134</v>
      </c>
      <c r="G86" s="220"/>
      <c r="H86" s="220"/>
      <c r="I86" s="220"/>
    </row>
    <row r="87" spans="1:9" s="133" customFormat="1" ht="22.5">
      <c r="A87" s="130" t="s">
        <v>147</v>
      </c>
      <c r="B87" s="130" t="s">
        <v>98</v>
      </c>
      <c r="C87" s="125"/>
      <c r="D87" s="313" t="s">
        <v>10</v>
      </c>
      <c r="E87" s="223" t="s">
        <v>10</v>
      </c>
      <c r="F87" s="223" t="s">
        <v>10</v>
      </c>
      <c r="G87" s="220"/>
      <c r="H87" s="220"/>
      <c r="I87" s="220"/>
    </row>
    <row r="88" spans="1:9" s="133" customFormat="1" ht="11.25">
      <c r="A88" s="130"/>
      <c r="B88" s="130"/>
      <c r="C88" s="125"/>
      <c r="D88" s="312"/>
      <c r="E88" s="335"/>
      <c r="F88" s="335"/>
      <c r="G88" s="315"/>
      <c r="H88" s="315"/>
      <c r="I88" s="316"/>
    </row>
    <row r="89" spans="1:9" s="133" customFormat="1" ht="33.75" customHeight="1">
      <c r="A89" s="130" t="s">
        <v>99</v>
      </c>
      <c r="B89" s="130" t="s">
        <v>100</v>
      </c>
      <c r="C89" s="125"/>
      <c r="D89" s="595" t="s">
        <v>729</v>
      </c>
      <c r="E89" s="503"/>
      <c r="F89" s="503"/>
      <c r="G89" s="503"/>
      <c r="H89" s="503"/>
      <c r="I89" s="504"/>
    </row>
    <row r="90" spans="1:9" s="133" customFormat="1" ht="85.5" customHeight="1">
      <c r="A90" s="130" t="s">
        <v>101</v>
      </c>
      <c r="B90" s="124" t="s">
        <v>102</v>
      </c>
      <c r="C90" s="125"/>
      <c r="D90" s="599" t="s">
        <v>2</v>
      </c>
      <c r="E90" s="503"/>
      <c r="F90" s="503"/>
      <c r="G90" s="503"/>
      <c r="H90" s="503"/>
      <c r="I90" s="504"/>
    </row>
    <row r="91" spans="1:9" s="133" customFormat="1" ht="67.5">
      <c r="A91" s="130" t="s">
        <v>103</v>
      </c>
      <c r="B91" s="130" t="s">
        <v>104</v>
      </c>
      <c r="C91" s="123"/>
      <c r="D91" s="313" t="s">
        <v>10</v>
      </c>
      <c r="E91" s="223" t="s">
        <v>10</v>
      </c>
      <c r="F91" s="223" t="s">
        <v>10</v>
      </c>
      <c r="G91" s="223" t="s">
        <v>10</v>
      </c>
      <c r="H91" s="223" t="s">
        <v>10</v>
      </c>
      <c r="I91" s="220"/>
    </row>
    <row r="92" spans="1:9" s="133" customFormat="1" ht="27" customHeight="1">
      <c r="A92" s="610" t="s">
        <v>105</v>
      </c>
      <c r="B92" s="508" t="s">
        <v>177</v>
      </c>
      <c r="C92" s="534"/>
      <c r="D92" s="534"/>
      <c r="E92" s="534"/>
      <c r="F92" s="534"/>
      <c r="G92" s="534"/>
      <c r="H92" s="534"/>
      <c r="I92" s="535"/>
    </row>
    <row r="93" spans="1:9" s="133" customFormat="1" ht="90">
      <c r="A93" s="611"/>
      <c r="B93" s="128" t="s">
        <v>124</v>
      </c>
      <c r="C93" s="123" t="s">
        <v>115</v>
      </c>
      <c r="D93" s="342">
        <v>41700</v>
      </c>
      <c r="E93" s="342">
        <v>30970</v>
      </c>
      <c r="F93" s="342">
        <f>0.42*92000</f>
        <v>38640</v>
      </c>
      <c r="G93" s="342">
        <f>0.43*93000</f>
        <v>39990</v>
      </c>
      <c r="H93" s="313" t="s">
        <v>116</v>
      </c>
      <c r="I93" s="393" t="s">
        <v>730</v>
      </c>
    </row>
    <row r="94" spans="1:9" s="133" customFormat="1" ht="67.5">
      <c r="A94" s="619"/>
      <c r="B94" s="128" t="s">
        <v>118</v>
      </c>
      <c r="C94" s="123" t="s">
        <v>117</v>
      </c>
      <c r="D94" s="313">
        <v>112.1</v>
      </c>
      <c r="E94" s="313">
        <v>102.6</v>
      </c>
      <c r="F94" s="313">
        <v>114.6</v>
      </c>
      <c r="G94" s="313">
        <v>115.8</v>
      </c>
      <c r="H94" s="313" t="s">
        <v>116</v>
      </c>
      <c r="I94" s="314" t="s">
        <v>4</v>
      </c>
    </row>
    <row r="95" spans="1:9" s="133" customFormat="1" ht="12.75">
      <c r="A95" s="306"/>
      <c r="B95" s="585"/>
      <c r="C95" s="503"/>
      <c r="D95" s="503"/>
      <c r="E95" s="503"/>
      <c r="F95" s="503"/>
      <c r="G95" s="503"/>
      <c r="H95" s="503"/>
      <c r="I95" s="504"/>
    </row>
    <row r="96" spans="1:9" s="133" customFormat="1" ht="31.5" customHeight="1">
      <c r="A96" s="528" t="s">
        <v>106</v>
      </c>
      <c r="B96" s="508" t="s">
        <v>107</v>
      </c>
      <c r="C96" s="534"/>
      <c r="D96" s="534"/>
      <c r="E96" s="534"/>
      <c r="F96" s="534"/>
      <c r="G96" s="534"/>
      <c r="H96" s="503"/>
      <c r="I96" s="504"/>
    </row>
    <row r="97" spans="1:9" s="133" customFormat="1" ht="31.5" customHeight="1">
      <c r="A97" s="560"/>
      <c r="B97" s="128" t="s">
        <v>637</v>
      </c>
      <c r="C97" s="123"/>
      <c r="D97" s="314">
        <v>1619</v>
      </c>
      <c r="E97" s="314">
        <v>1613</v>
      </c>
      <c r="F97" s="314">
        <v>1643</v>
      </c>
      <c r="G97" s="314">
        <v>1600</v>
      </c>
      <c r="H97" s="314"/>
      <c r="I97" s="440" t="s">
        <v>761</v>
      </c>
    </row>
    <row r="98" spans="1:9" s="133" customFormat="1" ht="39" customHeight="1">
      <c r="A98" s="560"/>
      <c r="B98" s="128" t="s">
        <v>638</v>
      </c>
      <c r="C98" s="222" t="s">
        <v>639</v>
      </c>
      <c r="D98" s="314">
        <v>200</v>
      </c>
      <c r="E98" s="314">
        <v>200</v>
      </c>
      <c r="F98" s="314">
        <v>200</v>
      </c>
      <c r="G98" s="313" t="s">
        <v>640</v>
      </c>
      <c r="H98" s="314"/>
      <c r="I98" s="313" t="s">
        <v>644</v>
      </c>
    </row>
    <row r="99" spans="1:9" s="133" customFormat="1" ht="31.5" customHeight="1">
      <c r="A99" s="560"/>
      <c r="B99" s="128" t="s">
        <v>641</v>
      </c>
      <c r="C99" s="222" t="s">
        <v>642</v>
      </c>
      <c r="D99" s="314">
        <v>52.4</v>
      </c>
      <c r="E99" s="314">
        <v>50.7</v>
      </c>
      <c r="F99" s="314">
        <v>52.8</v>
      </c>
      <c r="G99" s="313">
        <v>51.4</v>
      </c>
      <c r="H99" s="314"/>
      <c r="I99" s="313"/>
    </row>
    <row r="100" spans="1:9" s="133" customFormat="1" ht="93.75" customHeight="1">
      <c r="A100" s="560"/>
      <c r="B100" s="128" t="s">
        <v>121</v>
      </c>
      <c r="C100" s="123" t="s">
        <v>119</v>
      </c>
      <c r="D100" s="343">
        <v>9200</v>
      </c>
      <c r="E100" s="343">
        <v>9100</v>
      </c>
      <c r="F100" s="343">
        <v>9700</v>
      </c>
      <c r="G100" s="343">
        <v>9600</v>
      </c>
      <c r="H100" s="314"/>
      <c r="I100" s="385" t="s">
        <v>680</v>
      </c>
    </row>
    <row r="101" spans="1:9" s="133" customFormat="1" ht="45" customHeight="1">
      <c r="A101" s="560"/>
      <c r="B101" s="128" t="s">
        <v>120</v>
      </c>
      <c r="C101" s="136" t="s">
        <v>122</v>
      </c>
      <c r="D101" s="314">
        <v>175</v>
      </c>
      <c r="E101" s="220">
        <v>179</v>
      </c>
      <c r="F101" s="220">
        <v>184</v>
      </c>
      <c r="G101" s="314">
        <v>186</v>
      </c>
      <c r="H101" s="314"/>
      <c r="I101" s="313" t="s">
        <v>643</v>
      </c>
    </row>
    <row r="102" spans="1:10" s="133" customFormat="1" ht="122.25" customHeight="1">
      <c r="A102" s="559"/>
      <c r="B102" s="128" t="s">
        <v>123</v>
      </c>
      <c r="C102" s="123" t="s">
        <v>119</v>
      </c>
      <c r="D102" s="343">
        <v>8800</v>
      </c>
      <c r="E102" s="343">
        <v>7300</v>
      </c>
      <c r="F102" s="343">
        <v>10300</v>
      </c>
      <c r="G102" s="343">
        <v>9300</v>
      </c>
      <c r="H102" s="343">
        <v>7577</v>
      </c>
      <c r="I102" s="393" t="s">
        <v>731</v>
      </c>
      <c r="J102" s="396"/>
    </row>
    <row r="103" spans="1:9" s="133" customFormat="1" ht="22.5" customHeight="1">
      <c r="A103" s="130" t="s">
        <v>108</v>
      </c>
      <c r="B103" s="130" t="s">
        <v>109</v>
      </c>
      <c r="C103" s="125"/>
      <c r="D103" s="599" t="s">
        <v>376</v>
      </c>
      <c r="E103" s="503"/>
      <c r="F103" s="503"/>
      <c r="G103" s="503"/>
      <c r="H103" s="503"/>
      <c r="I103" s="504"/>
    </row>
    <row r="104" spans="1:9" s="138" customFormat="1" ht="11.25">
      <c r="A104" s="137"/>
      <c r="B104" s="137"/>
      <c r="C104" s="139"/>
      <c r="D104" s="139"/>
      <c r="E104" s="140"/>
      <c r="F104" s="140"/>
      <c r="G104" s="140"/>
      <c r="H104" s="140"/>
      <c r="I104" s="140"/>
    </row>
    <row r="105" spans="1:9" s="143" customFormat="1" ht="23.25" customHeight="1">
      <c r="A105" s="614" t="s">
        <v>646</v>
      </c>
      <c r="B105" s="615"/>
      <c r="C105" s="616"/>
      <c r="D105" s="616"/>
      <c r="E105" s="616"/>
      <c r="F105" s="616"/>
      <c r="G105" s="616"/>
      <c r="H105" s="616"/>
      <c r="I105" s="617"/>
    </row>
    <row r="106" spans="1:9" s="143" customFormat="1" ht="12.75">
      <c r="A106" s="248"/>
      <c r="B106" s="142"/>
      <c r="C106" s="144"/>
      <c r="D106" s="144"/>
      <c r="E106" s="129"/>
      <c r="F106" s="129"/>
      <c r="G106" s="129"/>
      <c r="H106" s="129"/>
      <c r="I106" s="129"/>
    </row>
    <row r="107" spans="1:9" s="143" customFormat="1" ht="12.75">
      <c r="A107" s="248" t="s">
        <v>497</v>
      </c>
      <c r="B107" s="142"/>
      <c r="C107" s="144"/>
      <c r="D107" s="144"/>
      <c r="E107" s="129"/>
      <c r="F107" s="129"/>
      <c r="G107" s="129"/>
      <c r="H107" s="129"/>
      <c r="I107" s="129"/>
    </row>
    <row r="108" spans="1:9" s="143" customFormat="1" ht="27" customHeight="1">
      <c r="A108" s="249"/>
      <c r="B108" s="508" t="s">
        <v>649</v>
      </c>
      <c r="C108" s="534"/>
      <c r="D108" s="534"/>
      <c r="E108" s="534"/>
      <c r="F108" s="534"/>
      <c r="G108" s="534"/>
      <c r="H108" s="503"/>
      <c r="I108" s="504"/>
    </row>
    <row r="109" spans="1:9" s="143" customFormat="1" ht="45">
      <c r="A109" s="250"/>
      <c r="B109" s="200" t="s">
        <v>647</v>
      </c>
      <c r="C109" s="144"/>
      <c r="D109" s="343"/>
      <c r="E109" s="343"/>
      <c r="F109" s="343"/>
      <c r="G109" s="343"/>
      <c r="H109" s="343"/>
      <c r="I109" s="601" t="s">
        <v>762</v>
      </c>
    </row>
    <row r="110" spans="1:9" s="143" customFormat="1" ht="33.75">
      <c r="A110" s="250"/>
      <c r="B110" s="200" t="s">
        <v>495</v>
      </c>
      <c r="C110" s="144"/>
      <c r="D110" s="343"/>
      <c r="E110" s="343"/>
      <c r="F110" s="343"/>
      <c r="G110" s="343"/>
      <c r="H110" s="343"/>
      <c r="I110" s="602"/>
    </row>
    <row r="111" spans="1:9" s="143" customFormat="1" ht="90">
      <c r="A111" s="250"/>
      <c r="B111" s="200" t="s">
        <v>648</v>
      </c>
      <c r="C111" s="144"/>
      <c r="D111" s="343"/>
      <c r="E111" s="343"/>
      <c r="F111" s="343"/>
      <c r="G111" s="343"/>
      <c r="H111" s="343"/>
      <c r="I111" s="602"/>
    </row>
    <row r="112" spans="1:9" s="143" customFormat="1" ht="67.5">
      <c r="A112" s="250"/>
      <c r="B112" s="200" t="s">
        <v>496</v>
      </c>
      <c r="C112" s="144"/>
      <c r="D112" s="343"/>
      <c r="E112" s="343"/>
      <c r="F112" s="343"/>
      <c r="G112" s="343"/>
      <c r="H112" s="343"/>
      <c r="I112" s="602"/>
    </row>
    <row r="113" spans="1:9" s="143" customFormat="1" ht="56.25">
      <c r="A113" s="250"/>
      <c r="B113" s="200" t="s">
        <v>763</v>
      </c>
      <c r="C113" s="144"/>
      <c r="D113" s="343"/>
      <c r="E113" s="343"/>
      <c r="F113" s="343"/>
      <c r="G113" s="343"/>
      <c r="H113" s="343"/>
      <c r="I113" s="603"/>
    </row>
    <row r="114" spans="1:9" s="143" customFormat="1" ht="12.75">
      <c r="A114" s="142"/>
      <c r="B114" s="142"/>
      <c r="C114" s="144"/>
      <c r="D114" s="144"/>
      <c r="E114" s="129"/>
      <c r="F114" s="129"/>
      <c r="G114" s="129"/>
      <c r="H114" s="129"/>
      <c r="I114" s="129"/>
    </row>
    <row r="115" spans="1:9" s="143" customFormat="1" ht="12.75">
      <c r="A115" s="142"/>
      <c r="B115" s="142"/>
      <c r="C115" s="144"/>
      <c r="D115" s="144"/>
      <c r="E115" s="129"/>
      <c r="F115" s="129"/>
      <c r="G115" s="129"/>
      <c r="H115" s="129"/>
      <c r="I115" s="129"/>
    </row>
    <row r="116" spans="1:9" s="143" customFormat="1" ht="12.75">
      <c r="A116" s="142"/>
      <c r="B116" s="142"/>
      <c r="C116" s="144"/>
      <c r="D116" s="144"/>
      <c r="E116" s="129"/>
      <c r="F116" s="129"/>
      <c r="G116" s="129"/>
      <c r="H116" s="129"/>
      <c r="I116" s="129"/>
    </row>
    <row r="117" spans="1:9" s="143" customFormat="1" ht="12.75">
      <c r="A117" s="142"/>
      <c r="B117" s="142"/>
      <c r="C117" s="144"/>
      <c r="D117" s="144"/>
      <c r="E117" s="129"/>
      <c r="F117" s="129"/>
      <c r="G117" s="129"/>
      <c r="H117" s="129"/>
      <c r="I117" s="129"/>
    </row>
    <row r="118" spans="1:9" s="143" customFormat="1" ht="12.75">
      <c r="A118" s="142"/>
      <c r="B118" s="142"/>
      <c r="C118" s="144"/>
      <c r="D118" s="144"/>
      <c r="E118" s="129"/>
      <c r="F118" s="129"/>
      <c r="G118" s="129"/>
      <c r="H118" s="129"/>
      <c r="I118" s="129"/>
    </row>
    <row r="119" spans="1:9" s="143" customFormat="1" ht="12.75">
      <c r="A119" s="142"/>
      <c r="B119" s="142"/>
      <c r="C119" s="144"/>
      <c r="D119" s="144"/>
      <c r="E119" s="129"/>
      <c r="F119" s="129"/>
      <c r="G119" s="129"/>
      <c r="H119" s="129"/>
      <c r="I119" s="129"/>
    </row>
    <row r="120" spans="1:9" s="143" customFormat="1" ht="12.75">
      <c r="A120" s="142"/>
      <c r="B120" s="142"/>
      <c r="C120" s="144"/>
      <c r="D120" s="144"/>
      <c r="E120" s="129"/>
      <c r="F120" s="129"/>
      <c r="G120" s="129"/>
      <c r="H120" s="129"/>
      <c r="I120" s="129"/>
    </row>
    <row r="121" spans="1:9" s="143" customFormat="1" ht="12.75">
      <c r="A121" s="142"/>
      <c r="B121" s="142"/>
      <c r="C121" s="144"/>
      <c r="D121" s="144"/>
      <c r="E121" s="129"/>
      <c r="F121" s="129"/>
      <c r="G121" s="129"/>
      <c r="H121" s="129"/>
      <c r="I121" s="129"/>
    </row>
    <row r="122" spans="1:9" s="143" customFormat="1" ht="12.75">
      <c r="A122" s="142"/>
      <c r="B122" s="142"/>
      <c r="C122" s="144"/>
      <c r="D122" s="144"/>
      <c r="E122" s="129"/>
      <c r="F122" s="129"/>
      <c r="G122" s="129"/>
      <c r="H122" s="129"/>
      <c r="I122" s="129"/>
    </row>
    <row r="123" spans="1:9" s="143" customFormat="1" ht="12.75">
      <c r="A123" s="142"/>
      <c r="B123" s="142"/>
      <c r="C123" s="144"/>
      <c r="D123" s="144"/>
      <c r="E123" s="129"/>
      <c r="F123" s="129"/>
      <c r="G123" s="129"/>
      <c r="H123" s="129"/>
      <c r="I123" s="129"/>
    </row>
    <row r="124" spans="1:9" s="143" customFormat="1" ht="12.75">
      <c r="A124" s="142"/>
      <c r="B124" s="142"/>
      <c r="C124" s="144"/>
      <c r="D124" s="144"/>
      <c r="E124" s="129"/>
      <c r="F124" s="129"/>
      <c r="G124" s="129"/>
      <c r="H124" s="129"/>
      <c r="I124" s="129"/>
    </row>
    <row r="125" spans="1:9" s="143" customFormat="1" ht="12.75">
      <c r="A125" s="142"/>
      <c r="B125" s="142"/>
      <c r="C125" s="144"/>
      <c r="D125" s="144"/>
      <c r="E125" s="129"/>
      <c r="F125" s="129"/>
      <c r="G125" s="129"/>
      <c r="H125" s="129"/>
      <c r="I125" s="129"/>
    </row>
    <row r="126" spans="1:9" s="143" customFormat="1" ht="12.75">
      <c r="A126" s="142"/>
      <c r="B126" s="142"/>
      <c r="C126" s="144"/>
      <c r="D126" s="144"/>
      <c r="E126" s="129"/>
      <c r="F126" s="129"/>
      <c r="G126" s="129"/>
      <c r="H126" s="129"/>
      <c r="I126" s="129"/>
    </row>
    <row r="127" spans="1:9" s="143" customFormat="1" ht="12.75">
      <c r="A127" s="142"/>
      <c r="B127" s="142"/>
      <c r="C127" s="144"/>
      <c r="D127" s="144"/>
      <c r="E127" s="129"/>
      <c r="F127" s="129"/>
      <c r="G127" s="129"/>
      <c r="H127" s="129"/>
      <c r="I127" s="129"/>
    </row>
    <row r="128" spans="1:9" s="143" customFormat="1" ht="12.75">
      <c r="A128" s="142"/>
      <c r="B128" s="142"/>
      <c r="C128" s="144"/>
      <c r="D128" s="144"/>
      <c r="E128" s="129"/>
      <c r="F128" s="129"/>
      <c r="G128" s="129"/>
      <c r="H128" s="129"/>
      <c r="I128" s="129"/>
    </row>
    <row r="129" spans="1:9" s="143" customFormat="1" ht="12.75">
      <c r="A129" s="142"/>
      <c r="B129" s="142"/>
      <c r="C129" s="144"/>
      <c r="D129" s="144"/>
      <c r="E129" s="129"/>
      <c r="F129" s="129"/>
      <c r="G129" s="129"/>
      <c r="H129" s="129"/>
      <c r="I129" s="129"/>
    </row>
    <row r="130" spans="1:9" s="143" customFormat="1" ht="12.75">
      <c r="A130" s="142"/>
      <c r="B130" s="142"/>
      <c r="C130" s="144"/>
      <c r="D130" s="144"/>
      <c r="E130" s="129"/>
      <c r="F130" s="129"/>
      <c r="G130" s="129"/>
      <c r="H130" s="129"/>
      <c r="I130" s="129"/>
    </row>
    <row r="131" spans="1:9" s="143" customFormat="1" ht="12.75">
      <c r="A131" s="142"/>
      <c r="B131" s="142"/>
      <c r="C131" s="144"/>
      <c r="D131" s="144"/>
      <c r="E131" s="129"/>
      <c r="F131" s="129"/>
      <c r="G131" s="129"/>
      <c r="H131" s="129"/>
      <c r="I131" s="129"/>
    </row>
    <row r="132" spans="1:9" s="143" customFormat="1" ht="12.75">
      <c r="A132" s="142"/>
      <c r="B132" s="142"/>
      <c r="C132" s="144"/>
      <c r="D132" s="144"/>
      <c r="E132" s="129"/>
      <c r="F132" s="129"/>
      <c r="G132" s="129"/>
      <c r="H132" s="129"/>
      <c r="I132" s="129"/>
    </row>
    <row r="133" spans="1:9" s="143" customFormat="1" ht="12.75">
      <c r="A133" s="142"/>
      <c r="B133" s="142"/>
      <c r="C133" s="144"/>
      <c r="D133" s="144"/>
      <c r="E133" s="129"/>
      <c r="F133" s="129"/>
      <c r="G133" s="129"/>
      <c r="H133" s="129"/>
      <c r="I133" s="129"/>
    </row>
    <row r="134" spans="1:9" s="143" customFormat="1" ht="12.75">
      <c r="A134" s="142"/>
      <c r="B134" s="142"/>
      <c r="C134" s="144"/>
      <c r="D134" s="144"/>
      <c r="E134" s="129"/>
      <c r="F134" s="129"/>
      <c r="G134" s="129"/>
      <c r="H134" s="129"/>
      <c r="I134" s="129"/>
    </row>
    <row r="135" spans="1:9" s="143" customFormat="1" ht="12.75">
      <c r="A135" s="142"/>
      <c r="B135" s="142"/>
      <c r="C135" s="144"/>
      <c r="D135" s="144"/>
      <c r="E135" s="129"/>
      <c r="F135" s="129"/>
      <c r="G135" s="129"/>
      <c r="H135" s="129"/>
      <c r="I135" s="129"/>
    </row>
    <row r="136" spans="1:9" s="143" customFormat="1" ht="12.75">
      <c r="A136" s="142"/>
      <c r="B136" s="142"/>
      <c r="C136" s="144"/>
      <c r="D136" s="144"/>
      <c r="E136" s="129"/>
      <c r="F136" s="129"/>
      <c r="G136" s="129"/>
      <c r="H136" s="129"/>
      <c r="I136" s="129"/>
    </row>
    <row r="137" spans="1:9" s="143" customFormat="1" ht="12.75">
      <c r="A137" s="142"/>
      <c r="B137" s="142"/>
      <c r="C137" s="144"/>
      <c r="D137" s="144"/>
      <c r="E137" s="129"/>
      <c r="F137" s="129"/>
      <c r="G137" s="129"/>
      <c r="H137" s="129"/>
      <c r="I137" s="129"/>
    </row>
    <row r="138" spans="1:9" s="143" customFormat="1" ht="12.75">
      <c r="A138" s="142"/>
      <c r="B138" s="142"/>
      <c r="C138" s="144"/>
      <c r="D138" s="144"/>
      <c r="E138" s="129"/>
      <c r="F138" s="129"/>
      <c r="G138" s="129"/>
      <c r="H138" s="129"/>
      <c r="I138" s="129"/>
    </row>
    <row r="139" spans="1:9" s="143" customFormat="1" ht="12.75">
      <c r="A139" s="142"/>
      <c r="B139" s="142"/>
      <c r="C139" s="144"/>
      <c r="D139" s="144"/>
      <c r="E139" s="129"/>
      <c r="F139" s="129"/>
      <c r="G139" s="129"/>
      <c r="H139" s="129"/>
      <c r="I139" s="129"/>
    </row>
    <row r="140" spans="1:9" s="143" customFormat="1" ht="12.75">
      <c r="A140" s="142"/>
      <c r="B140" s="142"/>
      <c r="C140" s="144"/>
      <c r="D140" s="144"/>
      <c r="E140" s="129"/>
      <c r="F140" s="129"/>
      <c r="G140" s="129"/>
      <c r="H140" s="129"/>
      <c r="I140" s="129"/>
    </row>
    <row r="141" spans="1:9" s="143" customFormat="1" ht="12.75">
      <c r="A141" s="142"/>
      <c r="B141" s="142"/>
      <c r="C141" s="144"/>
      <c r="D141" s="144"/>
      <c r="E141" s="129"/>
      <c r="F141" s="129"/>
      <c r="G141" s="129"/>
      <c r="H141" s="129"/>
      <c r="I141" s="129"/>
    </row>
    <row r="142" spans="1:9" s="143" customFormat="1" ht="12.75">
      <c r="A142" s="142"/>
      <c r="B142" s="142"/>
      <c r="C142" s="144"/>
      <c r="D142" s="144"/>
      <c r="E142" s="129"/>
      <c r="F142" s="129"/>
      <c r="G142" s="129"/>
      <c r="H142" s="129"/>
      <c r="I142" s="129"/>
    </row>
    <row r="143" spans="1:9" s="143" customFormat="1" ht="12.75">
      <c r="A143" s="142"/>
      <c r="B143" s="142"/>
      <c r="C143" s="144"/>
      <c r="D143" s="144"/>
      <c r="E143" s="129"/>
      <c r="F143" s="129"/>
      <c r="G143" s="129"/>
      <c r="H143" s="129"/>
      <c r="I143" s="129"/>
    </row>
    <row r="144" spans="1:9" s="143" customFormat="1" ht="12.75">
      <c r="A144" s="142"/>
      <c r="B144" s="142"/>
      <c r="C144" s="144"/>
      <c r="D144" s="144"/>
      <c r="E144" s="129"/>
      <c r="F144" s="129"/>
      <c r="G144" s="129"/>
      <c r="H144" s="129"/>
      <c r="I144" s="129"/>
    </row>
    <row r="145" spans="1:9" s="143" customFormat="1" ht="12.75">
      <c r="A145" s="142"/>
      <c r="B145" s="142"/>
      <c r="C145" s="144"/>
      <c r="D145" s="144"/>
      <c r="E145" s="129"/>
      <c r="F145" s="129"/>
      <c r="G145" s="129"/>
      <c r="H145" s="129"/>
      <c r="I145" s="129"/>
    </row>
    <row r="146" spans="1:9" s="143" customFormat="1" ht="12.75">
      <c r="A146" s="142"/>
      <c r="B146" s="142"/>
      <c r="C146" s="144"/>
      <c r="D146" s="144"/>
      <c r="E146" s="129"/>
      <c r="F146" s="129"/>
      <c r="G146" s="129"/>
      <c r="H146" s="129"/>
      <c r="I146" s="129"/>
    </row>
    <row r="147" spans="1:9" s="143" customFormat="1" ht="12.75">
      <c r="A147" s="142"/>
      <c r="B147" s="142"/>
      <c r="C147" s="144"/>
      <c r="D147" s="144"/>
      <c r="E147" s="129"/>
      <c r="F147" s="129"/>
      <c r="G147" s="129"/>
      <c r="H147" s="129"/>
      <c r="I147" s="129"/>
    </row>
    <row r="148" spans="1:9" s="143" customFormat="1" ht="12.75">
      <c r="A148" s="142"/>
      <c r="B148" s="142"/>
      <c r="C148" s="144"/>
      <c r="D148" s="144"/>
      <c r="E148" s="129"/>
      <c r="F148" s="129"/>
      <c r="G148" s="129"/>
      <c r="H148" s="129"/>
      <c r="I148" s="129"/>
    </row>
    <row r="149" spans="1:9" s="143" customFormat="1" ht="12.75">
      <c r="A149" s="142"/>
      <c r="B149" s="142"/>
      <c r="C149" s="144"/>
      <c r="D149" s="144"/>
      <c r="E149" s="129"/>
      <c r="F149" s="129"/>
      <c r="G149" s="129"/>
      <c r="H149" s="129"/>
      <c r="I149" s="129"/>
    </row>
    <row r="150" spans="1:9" s="143" customFormat="1" ht="12.75">
      <c r="A150" s="142"/>
      <c r="B150" s="142"/>
      <c r="C150" s="144"/>
      <c r="D150" s="144"/>
      <c r="E150" s="129"/>
      <c r="F150" s="129"/>
      <c r="G150" s="129"/>
      <c r="H150" s="129"/>
      <c r="I150" s="129"/>
    </row>
    <row r="151" spans="1:9" s="143" customFormat="1" ht="12.75">
      <c r="A151" s="142"/>
      <c r="B151" s="142"/>
      <c r="C151" s="144"/>
      <c r="D151" s="144"/>
      <c r="E151" s="129"/>
      <c r="F151" s="129"/>
      <c r="G151" s="129"/>
      <c r="H151" s="129"/>
      <c r="I151" s="129"/>
    </row>
    <row r="152" spans="1:9" s="143" customFormat="1" ht="12.75">
      <c r="A152" s="142"/>
      <c r="B152" s="142"/>
      <c r="C152" s="144"/>
      <c r="D152" s="144"/>
      <c r="E152" s="129"/>
      <c r="F152" s="129"/>
      <c r="G152" s="129"/>
      <c r="H152" s="129"/>
      <c r="I152" s="129"/>
    </row>
    <row r="153" spans="1:9" s="143" customFormat="1" ht="12.75">
      <c r="A153" s="142"/>
      <c r="B153" s="142"/>
      <c r="C153" s="144"/>
      <c r="D153" s="144"/>
      <c r="E153" s="129"/>
      <c r="F153" s="129"/>
      <c r="G153" s="129"/>
      <c r="H153" s="129"/>
      <c r="I153" s="129"/>
    </row>
    <row r="154" spans="1:9" s="143" customFormat="1" ht="12.75">
      <c r="A154" s="142"/>
      <c r="B154" s="142"/>
      <c r="C154" s="144"/>
      <c r="D154" s="144"/>
      <c r="E154" s="129"/>
      <c r="F154" s="129"/>
      <c r="G154" s="129"/>
      <c r="H154" s="129"/>
      <c r="I154" s="129"/>
    </row>
    <row r="155" spans="1:9" s="143" customFormat="1" ht="12.75">
      <c r="A155" s="142"/>
      <c r="B155" s="142"/>
      <c r="C155" s="144"/>
      <c r="D155" s="144"/>
      <c r="E155" s="129"/>
      <c r="F155" s="129"/>
      <c r="G155" s="129"/>
      <c r="H155" s="129"/>
      <c r="I155" s="129"/>
    </row>
    <row r="156" spans="1:9" s="143" customFormat="1" ht="12.75">
      <c r="A156" s="142"/>
      <c r="B156" s="142"/>
      <c r="C156" s="144"/>
      <c r="D156" s="144"/>
      <c r="E156" s="129"/>
      <c r="F156" s="129"/>
      <c r="G156" s="129"/>
      <c r="H156" s="129"/>
      <c r="I156" s="129"/>
    </row>
    <row r="157" spans="1:9" s="143" customFormat="1" ht="12.75">
      <c r="A157" s="142"/>
      <c r="B157" s="142"/>
      <c r="C157" s="144"/>
      <c r="D157" s="144"/>
      <c r="E157" s="129"/>
      <c r="F157" s="129"/>
      <c r="G157" s="129"/>
      <c r="H157" s="129"/>
      <c r="I157" s="129"/>
    </row>
    <row r="158" spans="1:9" s="143" customFormat="1" ht="12.75">
      <c r="A158" s="142"/>
      <c r="B158" s="142"/>
      <c r="C158" s="144"/>
      <c r="D158" s="144"/>
      <c r="E158" s="129"/>
      <c r="F158" s="129"/>
      <c r="G158" s="129"/>
      <c r="H158" s="129"/>
      <c r="I158" s="129"/>
    </row>
    <row r="159" spans="1:9" s="143" customFormat="1" ht="12.75">
      <c r="A159" s="142"/>
      <c r="B159" s="142"/>
      <c r="C159" s="144"/>
      <c r="D159" s="144"/>
      <c r="E159" s="129"/>
      <c r="F159" s="129"/>
      <c r="G159" s="129"/>
      <c r="H159" s="129"/>
      <c r="I159" s="129"/>
    </row>
    <row r="160" spans="1:9" s="143" customFormat="1" ht="12.75">
      <c r="A160" s="142"/>
      <c r="B160" s="142"/>
      <c r="C160" s="144"/>
      <c r="D160" s="144"/>
      <c r="E160" s="129"/>
      <c r="F160" s="129"/>
      <c r="G160" s="129"/>
      <c r="H160" s="129"/>
      <c r="I160" s="129"/>
    </row>
    <row r="161" spans="1:9" s="143" customFormat="1" ht="12.75">
      <c r="A161" s="142"/>
      <c r="B161" s="142"/>
      <c r="C161" s="144"/>
      <c r="D161" s="144"/>
      <c r="E161" s="129"/>
      <c r="F161" s="129"/>
      <c r="G161" s="129"/>
      <c r="H161" s="129"/>
      <c r="I161" s="129"/>
    </row>
    <row r="162" spans="1:9" s="143" customFormat="1" ht="12.75">
      <c r="A162" s="142"/>
      <c r="B162" s="142"/>
      <c r="C162" s="144"/>
      <c r="D162" s="144"/>
      <c r="E162" s="129"/>
      <c r="F162" s="129"/>
      <c r="G162" s="129"/>
      <c r="H162" s="129"/>
      <c r="I162" s="129"/>
    </row>
    <row r="163" spans="1:9" s="143" customFormat="1" ht="12.75">
      <c r="A163" s="142"/>
      <c r="B163" s="142"/>
      <c r="C163" s="144"/>
      <c r="D163" s="144"/>
      <c r="E163" s="129"/>
      <c r="F163" s="129"/>
      <c r="G163" s="129"/>
      <c r="H163" s="129"/>
      <c r="I163" s="129"/>
    </row>
    <row r="164" spans="1:9" s="143" customFormat="1" ht="12.75">
      <c r="A164" s="142"/>
      <c r="B164" s="142"/>
      <c r="C164" s="144"/>
      <c r="D164" s="144"/>
      <c r="E164" s="129"/>
      <c r="F164" s="129"/>
      <c r="G164" s="129"/>
      <c r="H164" s="129"/>
      <c r="I164" s="129"/>
    </row>
    <row r="165" spans="1:9" s="143" customFormat="1" ht="12.75">
      <c r="A165" s="142"/>
      <c r="B165" s="142"/>
      <c r="C165" s="144"/>
      <c r="D165" s="144"/>
      <c r="E165" s="129"/>
      <c r="F165" s="129"/>
      <c r="G165" s="129"/>
      <c r="H165" s="129"/>
      <c r="I165" s="129"/>
    </row>
    <row r="166" spans="1:9" s="143" customFormat="1" ht="12.75">
      <c r="A166" s="142"/>
      <c r="B166" s="142"/>
      <c r="C166" s="144"/>
      <c r="D166" s="144"/>
      <c r="E166" s="129"/>
      <c r="F166" s="129"/>
      <c r="G166" s="129"/>
      <c r="H166" s="129"/>
      <c r="I166" s="129"/>
    </row>
    <row r="167" spans="1:9" s="143" customFormat="1" ht="12.75">
      <c r="A167" s="142"/>
      <c r="B167" s="142"/>
      <c r="C167" s="144"/>
      <c r="D167" s="144"/>
      <c r="E167" s="129"/>
      <c r="F167" s="129"/>
      <c r="G167" s="129"/>
      <c r="H167" s="129"/>
      <c r="I167" s="129"/>
    </row>
    <row r="168" spans="1:9" s="143" customFormat="1" ht="12.75">
      <c r="A168" s="142"/>
      <c r="B168" s="142"/>
      <c r="C168" s="144"/>
      <c r="D168" s="144"/>
      <c r="E168" s="129"/>
      <c r="F168" s="129"/>
      <c r="G168" s="129"/>
      <c r="H168" s="129"/>
      <c r="I168" s="129"/>
    </row>
    <row r="169" spans="1:9" s="143" customFormat="1" ht="12.75">
      <c r="A169" s="142"/>
      <c r="B169" s="142"/>
      <c r="C169" s="144"/>
      <c r="D169" s="144"/>
      <c r="E169" s="129"/>
      <c r="F169" s="129"/>
      <c r="G169" s="129"/>
      <c r="H169" s="129"/>
      <c r="I169" s="129"/>
    </row>
    <row r="170" spans="1:9" s="143" customFormat="1" ht="12.75">
      <c r="A170" s="142"/>
      <c r="B170" s="142"/>
      <c r="C170" s="144"/>
      <c r="D170" s="144"/>
      <c r="E170" s="129"/>
      <c r="F170" s="129"/>
      <c r="G170" s="129"/>
      <c r="H170" s="129"/>
      <c r="I170" s="129"/>
    </row>
    <row r="171" spans="1:9" s="143" customFormat="1" ht="12.75">
      <c r="A171" s="142"/>
      <c r="B171" s="142"/>
      <c r="C171" s="144"/>
      <c r="D171" s="144"/>
      <c r="E171" s="129"/>
      <c r="F171" s="129"/>
      <c r="G171" s="129"/>
      <c r="H171" s="129"/>
      <c r="I171" s="129"/>
    </row>
    <row r="172" spans="1:9" s="143" customFormat="1" ht="12.75">
      <c r="A172" s="142"/>
      <c r="B172" s="142"/>
      <c r="C172" s="144"/>
      <c r="D172" s="144"/>
      <c r="E172" s="129"/>
      <c r="F172" s="129"/>
      <c r="G172" s="129"/>
      <c r="H172" s="129"/>
      <c r="I172" s="129"/>
    </row>
    <row r="173" spans="1:9" s="143" customFormat="1" ht="12.75">
      <c r="A173" s="142"/>
      <c r="B173" s="142"/>
      <c r="C173" s="144"/>
      <c r="D173" s="144"/>
      <c r="E173" s="129"/>
      <c r="F173" s="129"/>
      <c r="G173" s="129"/>
      <c r="H173" s="129"/>
      <c r="I173" s="129"/>
    </row>
    <row r="174" spans="1:9" s="143" customFormat="1" ht="12.75">
      <c r="A174" s="142"/>
      <c r="B174" s="142"/>
      <c r="C174" s="144"/>
      <c r="D174" s="144"/>
      <c r="E174" s="129"/>
      <c r="F174" s="129"/>
      <c r="G174" s="129"/>
      <c r="H174" s="129"/>
      <c r="I174" s="129"/>
    </row>
    <row r="175" spans="1:9" s="143" customFormat="1" ht="12.75">
      <c r="A175" s="142"/>
      <c r="B175" s="142"/>
      <c r="C175" s="144"/>
      <c r="D175" s="144"/>
      <c r="E175" s="129"/>
      <c r="F175" s="129"/>
      <c r="G175" s="129"/>
      <c r="H175" s="129"/>
      <c r="I175" s="129"/>
    </row>
    <row r="176" spans="1:9" s="143" customFormat="1" ht="12.75">
      <c r="A176" s="142"/>
      <c r="B176" s="142"/>
      <c r="C176" s="144"/>
      <c r="D176" s="144"/>
      <c r="E176" s="129"/>
      <c r="F176" s="129"/>
      <c r="G176" s="129"/>
      <c r="H176" s="129"/>
      <c r="I176" s="129"/>
    </row>
    <row r="177" spans="1:9" s="143" customFormat="1" ht="12.75">
      <c r="A177" s="142"/>
      <c r="B177" s="142"/>
      <c r="C177" s="144"/>
      <c r="D177" s="144"/>
      <c r="E177" s="129"/>
      <c r="F177" s="129"/>
      <c r="G177" s="129"/>
      <c r="H177" s="129"/>
      <c r="I177" s="129"/>
    </row>
    <row r="178" spans="1:9" s="143" customFormat="1" ht="12.75">
      <c r="A178" s="142"/>
      <c r="B178" s="142"/>
      <c r="C178" s="144"/>
      <c r="D178" s="144"/>
      <c r="E178" s="129"/>
      <c r="F178" s="129"/>
      <c r="G178" s="129"/>
      <c r="H178" s="129"/>
      <c r="I178" s="129"/>
    </row>
    <row r="179" spans="1:9" s="143" customFormat="1" ht="12.75">
      <c r="A179" s="142"/>
      <c r="B179" s="142"/>
      <c r="C179" s="144"/>
      <c r="D179" s="144"/>
      <c r="E179" s="129"/>
      <c r="F179" s="129"/>
      <c r="G179" s="129"/>
      <c r="H179" s="129"/>
      <c r="I179" s="129"/>
    </row>
    <row r="180" spans="1:9" s="143" customFormat="1" ht="12.75">
      <c r="A180" s="142"/>
      <c r="B180" s="142"/>
      <c r="C180" s="144"/>
      <c r="D180" s="144"/>
      <c r="E180" s="129"/>
      <c r="F180" s="129"/>
      <c r="G180" s="129"/>
      <c r="H180" s="129"/>
      <c r="I180" s="129"/>
    </row>
    <row r="181" spans="1:9" s="143" customFormat="1" ht="12.75">
      <c r="A181" s="142"/>
      <c r="B181" s="142"/>
      <c r="C181" s="144"/>
      <c r="D181" s="144"/>
      <c r="E181" s="129"/>
      <c r="F181" s="129"/>
      <c r="G181" s="129"/>
      <c r="H181" s="129"/>
      <c r="I181" s="129"/>
    </row>
    <row r="182" spans="1:9" s="143" customFormat="1" ht="12.75">
      <c r="A182" s="142"/>
      <c r="B182" s="142"/>
      <c r="C182" s="144"/>
      <c r="D182" s="144"/>
      <c r="E182" s="129"/>
      <c r="F182" s="129"/>
      <c r="G182" s="129"/>
      <c r="H182" s="129"/>
      <c r="I182" s="129"/>
    </row>
    <row r="183" spans="1:9" s="143" customFormat="1" ht="12.75">
      <c r="A183" s="142"/>
      <c r="B183" s="142"/>
      <c r="C183" s="144"/>
      <c r="D183" s="144"/>
      <c r="E183" s="129"/>
      <c r="F183" s="129"/>
      <c r="G183" s="129"/>
      <c r="H183" s="129"/>
      <c r="I183" s="129"/>
    </row>
    <row r="184" spans="1:9" s="143" customFormat="1" ht="12.75">
      <c r="A184" s="142"/>
      <c r="B184" s="142"/>
      <c r="C184" s="144"/>
      <c r="D184" s="144"/>
      <c r="E184" s="129"/>
      <c r="F184" s="129"/>
      <c r="G184" s="129"/>
      <c r="H184" s="129"/>
      <c r="I184" s="129"/>
    </row>
    <row r="185" spans="1:9" s="143" customFormat="1" ht="12.75">
      <c r="A185" s="142"/>
      <c r="B185" s="142"/>
      <c r="C185" s="144"/>
      <c r="D185" s="144"/>
      <c r="E185" s="129"/>
      <c r="F185" s="129"/>
      <c r="G185" s="129"/>
      <c r="H185" s="129"/>
      <c r="I185" s="129"/>
    </row>
    <row r="186" spans="1:9" s="143" customFormat="1" ht="12.75">
      <c r="A186" s="142"/>
      <c r="B186" s="142"/>
      <c r="C186" s="144"/>
      <c r="D186" s="144"/>
      <c r="E186" s="129"/>
      <c r="F186" s="129"/>
      <c r="G186" s="129"/>
      <c r="H186" s="129"/>
      <c r="I186" s="129"/>
    </row>
    <row r="187" spans="1:9" s="143" customFormat="1" ht="12.75">
      <c r="A187" s="142"/>
      <c r="B187" s="142"/>
      <c r="C187" s="144"/>
      <c r="D187" s="144"/>
      <c r="E187" s="129"/>
      <c r="F187" s="129"/>
      <c r="G187" s="129"/>
      <c r="H187" s="129"/>
      <c r="I187" s="129"/>
    </row>
    <row r="188" spans="1:9" s="143" customFormat="1" ht="12.75">
      <c r="A188" s="142"/>
      <c r="B188" s="142"/>
      <c r="C188" s="144"/>
      <c r="D188" s="144"/>
      <c r="E188" s="129"/>
      <c r="F188" s="129"/>
      <c r="G188" s="129"/>
      <c r="H188" s="129"/>
      <c r="I188" s="129"/>
    </row>
    <row r="189" spans="1:9" s="143" customFormat="1" ht="12.75">
      <c r="A189" s="142"/>
      <c r="B189" s="142"/>
      <c r="C189" s="144"/>
      <c r="D189" s="144"/>
      <c r="E189" s="129"/>
      <c r="F189" s="129"/>
      <c r="G189" s="129"/>
      <c r="H189" s="129"/>
      <c r="I189" s="129"/>
    </row>
    <row r="190" spans="1:9" s="143" customFormat="1" ht="12.75">
      <c r="A190" s="142"/>
      <c r="B190" s="142"/>
      <c r="C190" s="144"/>
      <c r="D190" s="144"/>
      <c r="E190" s="129"/>
      <c r="F190" s="129"/>
      <c r="G190" s="129"/>
      <c r="H190" s="129"/>
      <c r="I190" s="129"/>
    </row>
    <row r="191" spans="1:9" s="143" customFormat="1" ht="12.75">
      <c r="A191" s="142"/>
      <c r="B191" s="142"/>
      <c r="C191" s="144"/>
      <c r="D191" s="144"/>
      <c r="E191" s="129"/>
      <c r="F191" s="129"/>
      <c r="G191" s="129"/>
      <c r="H191" s="129"/>
      <c r="I191" s="129"/>
    </row>
    <row r="192" spans="1:9" s="143" customFormat="1" ht="12.75">
      <c r="A192" s="142"/>
      <c r="B192" s="142"/>
      <c r="C192" s="144"/>
      <c r="D192" s="144"/>
      <c r="E192" s="129"/>
      <c r="F192" s="129"/>
      <c r="G192" s="129"/>
      <c r="H192" s="129"/>
      <c r="I192" s="129"/>
    </row>
    <row r="193" spans="1:9" s="143" customFormat="1" ht="12.75">
      <c r="A193" s="142"/>
      <c r="B193" s="142"/>
      <c r="C193" s="144"/>
      <c r="D193" s="144"/>
      <c r="E193" s="129"/>
      <c r="F193" s="129"/>
      <c r="G193" s="129"/>
      <c r="H193" s="129"/>
      <c r="I193" s="129"/>
    </row>
    <row r="194" spans="1:9" s="143" customFormat="1" ht="12.75">
      <c r="A194" s="142"/>
      <c r="B194" s="142"/>
      <c r="C194" s="144"/>
      <c r="D194" s="144"/>
      <c r="E194" s="129"/>
      <c r="F194" s="129"/>
      <c r="G194" s="129"/>
      <c r="H194" s="129"/>
      <c r="I194" s="129"/>
    </row>
    <row r="195" spans="1:9" s="143" customFormat="1" ht="12.75">
      <c r="A195" s="142"/>
      <c r="B195" s="142"/>
      <c r="C195" s="144"/>
      <c r="D195" s="144"/>
      <c r="E195" s="129"/>
      <c r="F195" s="129"/>
      <c r="G195" s="129"/>
      <c r="H195" s="129"/>
      <c r="I195" s="129"/>
    </row>
    <row r="196" spans="1:9" s="143" customFormat="1" ht="12.75">
      <c r="A196" s="142"/>
      <c r="B196" s="142"/>
      <c r="C196" s="144"/>
      <c r="D196" s="144"/>
      <c r="E196" s="129"/>
      <c r="F196" s="129"/>
      <c r="G196" s="129"/>
      <c r="H196" s="129"/>
      <c r="I196" s="129"/>
    </row>
    <row r="197" spans="1:9" s="143" customFormat="1" ht="12.75">
      <c r="A197" s="142"/>
      <c r="B197" s="142"/>
      <c r="C197" s="144"/>
      <c r="D197" s="144"/>
      <c r="E197" s="129"/>
      <c r="F197" s="129"/>
      <c r="G197" s="129"/>
      <c r="H197" s="129"/>
      <c r="I197" s="129"/>
    </row>
    <row r="198" spans="1:9" s="143" customFormat="1" ht="12.75">
      <c r="A198" s="142"/>
      <c r="B198" s="142"/>
      <c r="C198" s="144"/>
      <c r="D198" s="144"/>
      <c r="E198" s="129"/>
      <c r="F198" s="129"/>
      <c r="G198" s="129"/>
      <c r="H198" s="129"/>
      <c r="I198" s="129"/>
    </row>
    <row r="199" spans="1:9" s="143" customFormat="1" ht="12.75">
      <c r="A199" s="142"/>
      <c r="B199" s="142"/>
      <c r="C199" s="144"/>
      <c r="D199" s="144"/>
      <c r="E199" s="129"/>
      <c r="F199" s="129"/>
      <c r="G199" s="129"/>
      <c r="H199" s="129"/>
      <c r="I199" s="129"/>
    </row>
    <row r="200" spans="1:9" s="143" customFormat="1" ht="12.75">
      <c r="A200" s="142"/>
      <c r="B200" s="142"/>
      <c r="C200" s="144"/>
      <c r="D200" s="144"/>
      <c r="E200" s="129"/>
      <c r="F200" s="129"/>
      <c r="G200" s="129"/>
      <c r="H200" s="129"/>
      <c r="I200" s="129"/>
    </row>
    <row r="201" spans="1:9" s="143" customFormat="1" ht="12.75">
      <c r="A201" s="142"/>
      <c r="B201" s="142"/>
      <c r="C201" s="144"/>
      <c r="D201" s="144"/>
      <c r="E201" s="129"/>
      <c r="F201" s="129"/>
      <c r="G201" s="129"/>
      <c r="H201" s="129"/>
      <c r="I201" s="129"/>
    </row>
    <row r="202" spans="1:9" s="143" customFormat="1" ht="12.75">
      <c r="A202" s="142"/>
      <c r="B202" s="142"/>
      <c r="C202" s="144"/>
      <c r="D202" s="144"/>
      <c r="E202" s="129"/>
      <c r="F202" s="129"/>
      <c r="G202" s="129"/>
      <c r="H202" s="129"/>
      <c r="I202" s="129"/>
    </row>
    <row r="203" spans="1:9" s="143" customFormat="1" ht="12.75">
      <c r="A203" s="142"/>
      <c r="B203" s="142"/>
      <c r="C203" s="144"/>
      <c r="D203" s="144"/>
      <c r="E203" s="129"/>
      <c r="F203" s="129"/>
      <c r="G203" s="129"/>
      <c r="H203" s="129"/>
      <c r="I203" s="129"/>
    </row>
    <row r="204" spans="1:9" s="143" customFormat="1" ht="12.75">
      <c r="A204" s="142"/>
      <c r="B204" s="142"/>
      <c r="C204" s="144"/>
      <c r="D204" s="144"/>
      <c r="E204" s="129"/>
      <c r="F204" s="129"/>
      <c r="G204" s="129"/>
      <c r="H204" s="129"/>
      <c r="I204" s="129"/>
    </row>
    <row r="205" spans="1:9" s="143" customFormat="1" ht="12.75">
      <c r="A205" s="142"/>
      <c r="B205" s="142"/>
      <c r="C205" s="144"/>
      <c r="D205" s="144"/>
      <c r="E205" s="129"/>
      <c r="F205" s="129"/>
      <c r="G205" s="129"/>
      <c r="H205" s="129"/>
      <c r="I205" s="129"/>
    </row>
    <row r="206" spans="1:9" s="143" customFormat="1" ht="12.75">
      <c r="A206" s="142"/>
      <c r="B206" s="142"/>
      <c r="C206" s="144"/>
      <c r="D206" s="144"/>
      <c r="E206" s="129"/>
      <c r="F206" s="129"/>
      <c r="G206" s="129"/>
      <c r="H206" s="129"/>
      <c r="I206" s="129"/>
    </row>
    <row r="207" spans="1:9" s="143" customFormat="1" ht="12.75">
      <c r="A207" s="142"/>
      <c r="B207" s="142"/>
      <c r="C207" s="144"/>
      <c r="D207" s="144"/>
      <c r="E207" s="129"/>
      <c r="F207" s="129"/>
      <c r="G207" s="129"/>
      <c r="H207" s="129"/>
      <c r="I207" s="129"/>
    </row>
    <row r="208" spans="1:9" s="143" customFormat="1" ht="12.75">
      <c r="A208" s="142"/>
      <c r="B208" s="142"/>
      <c r="C208" s="144"/>
      <c r="D208" s="144"/>
      <c r="E208" s="129"/>
      <c r="F208" s="129"/>
      <c r="G208" s="129"/>
      <c r="H208" s="129"/>
      <c r="I208" s="129"/>
    </row>
    <row r="209" spans="1:9" s="143" customFormat="1" ht="12.75">
      <c r="A209" s="142"/>
      <c r="B209" s="142"/>
      <c r="C209" s="144"/>
      <c r="D209" s="144"/>
      <c r="E209" s="129"/>
      <c r="F209" s="129"/>
      <c r="G209" s="129"/>
      <c r="H209" s="129"/>
      <c r="I209" s="129"/>
    </row>
    <row r="210" spans="1:9" s="143" customFormat="1" ht="12.75">
      <c r="A210" s="142"/>
      <c r="B210" s="142"/>
      <c r="C210" s="144"/>
      <c r="D210" s="144"/>
      <c r="E210" s="129"/>
      <c r="F210" s="129"/>
      <c r="G210" s="129"/>
      <c r="H210" s="129"/>
      <c r="I210" s="129"/>
    </row>
    <row r="211" spans="1:9" s="143" customFormat="1" ht="12.75">
      <c r="A211" s="142"/>
      <c r="B211" s="142"/>
      <c r="C211" s="144"/>
      <c r="D211" s="144"/>
      <c r="E211" s="129"/>
      <c r="F211" s="129"/>
      <c r="G211" s="129"/>
      <c r="H211" s="129"/>
      <c r="I211" s="129"/>
    </row>
    <row r="212" spans="1:9" s="143" customFormat="1" ht="12.75">
      <c r="A212" s="142"/>
      <c r="B212" s="142"/>
      <c r="C212" s="144"/>
      <c r="D212" s="144"/>
      <c r="E212" s="129"/>
      <c r="F212" s="129"/>
      <c r="G212" s="129"/>
      <c r="H212" s="129"/>
      <c r="I212" s="129"/>
    </row>
    <row r="213" spans="1:9" s="143" customFormat="1" ht="12.75">
      <c r="A213" s="142"/>
      <c r="B213" s="142"/>
      <c r="C213" s="144"/>
      <c r="D213" s="144"/>
      <c r="E213" s="129"/>
      <c r="F213" s="129"/>
      <c r="G213" s="129"/>
      <c r="H213" s="129"/>
      <c r="I213" s="129"/>
    </row>
    <row r="214" spans="1:9" s="143" customFormat="1" ht="12.75">
      <c r="A214" s="142"/>
      <c r="B214" s="142"/>
      <c r="C214" s="144"/>
      <c r="D214" s="144"/>
      <c r="E214" s="129"/>
      <c r="F214" s="129"/>
      <c r="G214" s="129"/>
      <c r="H214" s="129"/>
      <c r="I214" s="129"/>
    </row>
    <row r="215" spans="1:9" s="143" customFormat="1" ht="12.75">
      <c r="A215" s="142"/>
      <c r="B215" s="142"/>
      <c r="C215" s="144"/>
      <c r="D215" s="144"/>
      <c r="E215" s="129"/>
      <c r="F215" s="129"/>
      <c r="G215" s="129"/>
      <c r="H215" s="129"/>
      <c r="I215" s="129"/>
    </row>
    <row r="216" spans="1:9" s="143" customFormat="1" ht="12.75">
      <c r="A216" s="142"/>
      <c r="B216" s="142"/>
      <c r="C216" s="144"/>
      <c r="D216" s="144"/>
      <c r="E216" s="129"/>
      <c r="F216" s="129"/>
      <c r="G216" s="129"/>
      <c r="H216" s="129"/>
      <c r="I216" s="129"/>
    </row>
    <row r="217" spans="1:9" s="143" customFormat="1" ht="12.75">
      <c r="A217" s="142"/>
      <c r="B217" s="142"/>
      <c r="C217" s="144"/>
      <c r="D217" s="144"/>
      <c r="E217" s="129"/>
      <c r="F217" s="129"/>
      <c r="G217" s="129"/>
      <c r="H217" s="129"/>
      <c r="I217" s="129"/>
    </row>
    <row r="218" spans="1:9" s="143" customFormat="1" ht="12.75">
      <c r="A218" s="142"/>
      <c r="B218" s="142"/>
      <c r="C218" s="144"/>
      <c r="D218" s="144"/>
      <c r="E218" s="129"/>
      <c r="F218" s="129"/>
      <c r="G218" s="129"/>
      <c r="H218" s="129"/>
      <c r="I218" s="129"/>
    </row>
    <row r="219" spans="1:9" s="143" customFormat="1" ht="12.75">
      <c r="A219" s="142"/>
      <c r="B219" s="142"/>
      <c r="C219" s="144"/>
      <c r="D219" s="144"/>
      <c r="E219" s="129"/>
      <c r="F219" s="129"/>
      <c r="G219" s="129"/>
      <c r="H219" s="129"/>
      <c r="I219" s="129"/>
    </row>
    <row r="220" spans="1:9" s="143" customFormat="1" ht="12.75">
      <c r="A220" s="142"/>
      <c r="B220" s="142"/>
      <c r="C220" s="144"/>
      <c r="D220" s="144"/>
      <c r="E220" s="129"/>
      <c r="F220" s="129"/>
      <c r="G220" s="129"/>
      <c r="H220" s="129"/>
      <c r="I220" s="129"/>
    </row>
    <row r="221" spans="1:9" s="143" customFormat="1" ht="12.75">
      <c r="A221" s="142"/>
      <c r="B221" s="142"/>
      <c r="C221" s="144"/>
      <c r="D221" s="144"/>
      <c r="E221" s="129"/>
      <c r="F221" s="129"/>
      <c r="G221" s="129"/>
      <c r="H221" s="129"/>
      <c r="I221" s="129"/>
    </row>
    <row r="222" spans="1:9" s="143" customFormat="1" ht="12.75">
      <c r="A222" s="142"/>
      <c r="B222" s="142"/>
      <c r="C222" s="144"/>
      <c r="D222" s="144"/>
      <c r="E222" s="129"/>
      <c r="F222" s="129"/>
      <c r="G222" s="129"/>
      <c r="H222" s="129"/>
      <c r="I222" s="129"/>
    </row>
    <row r="223" spans="1:9" s="143" customFormat="1" ht="12.75">
      <c r="A223" s="142"/>
      <c r="B223" s="142"/>
      <c r="C223" s="144"/>
      <c r="D223" s="144"/>
      <c r="E223" s="129"/>
      <c r="F223" s="129"/>
      <c r="G223" s="129"/>
      <c r="H223" s="129"/>
      <c r="I223" s="129"/>
    </row>
    <row r="224" spans="1:9" s="143" customFormat="1" ht="12.75">
      <c r="A224" s="142"/>
      <c r="B224" s="142"/>
      <c r="C224" s="144"/>
      <c r="D224" s="144"/>
      <c r="E224" s="129"/>
      <c r="F224" s="129"/>
      <c r="G224" s="129"/>
      <c r="H224" s="129"/>
      <c r="I224" s="129"/>
    </row>
    <row r="225" spans="1:9" s="143" customFormat="1" ht="12.75">
      <c r="A225" s="142"/>
      <c r="B225" s="142"/>
      <c r="C225" s="144"/>
      <c r="D225" s="144"/>
      <c r="E225" s="129"/>
      <c r="F225" s="129"/>
      <c r="G225" s="129"/>
      <c r="H225" s="129"/>
      <c r="I225" s="129"/>
    </row>
    <row r="226" spans="1:9" s="143" customFormat="1" ht="12.75">
      <c r="A226" s="142"/>
      <c r="B226" s="142"/>
      <c r="C226" s="144"/>
      <c r="D226" s="144"/>
      <c r="E226" s="129"/>
      <c r="F226" s="129"/>
      <c r="G226" s="129"/>
      <c r="H226" s="129"/>
      <c r="I226" s="129"/>
    </row>
    <row r="227" spans="1:9" s="143" customFormat="1" ht="12.75">
      <c r="A227" s="142"/>
      <c r="B227" s="142"/>
      <c r="C227" s="144"/>
      <c r="D227" s="144"/>
      <c r="E227" s="129"/>
      <c r="F227" s="129"/>
      <c r="G227" s="129"/>
      <c r="H227" s="129"/>
      <c r="I227" s="129"/>
    </row>
    <row r="228" spans="1:9" s="143" customFormat="1" ht="12.75">
      <c r="A228" s="142"/>
      <c r="B228" s="142"/>
      <c r="C228" s="144"/>
      <c r="D228" s="144"/>
      <c r="E228" s="129"/>
      <c r="F228" s="129"/>
      <c r="G228" s="129"/>
      <c r="H228" s="129"/>
      <c r="I228" s="129"/>
    </row>
    <row r="229" spans="1:9" s="143" customFormat="1" ht="12.75">
      <c r="A229" s="142"/>
      <c r="B229" s="142"/>
      <c r="C229" s="144"/>
      <c r="D229" s="144"/>
      <c r="E229" s="129"/>
      <c r="F229" s="129"/>
      <c r="G229" s="129"/>
      <c r="H229" s="129"/>
      <c r="I229" s="129"/>
    </row>
    <row r="230" spans="1:9" s="143" customFormat="1" ht="12.75">
      <c r="A230" s="142"/>
      <c r="B230" s="142"/>
      <c r="C230" s="144"/>
      <c r="D230" s="144"/>
      <c r="E230" s="129"/>
      <c r="F230" s="129"/>
      <c r="G230" s="129"/>
      <c r="H230" s="129"/>
      <c r="I230" s="129"/>
    </row>
    <row r="231" spans="1:9" s="143" customFormat="1" ht="12.75">
      <c r="A231" s="142"/>
      <c r="B231" s="142"/>
      <c r="C231" s="144"/>
      <c r="D231" s="144"/>
      <c r="E231" s="129"/>
      <c r="F231" s="129"/>
      <c r="G231" s="129"/>
      <c r="H231" s="129"/>
      <c r="I231" s="129"/>
    </row>
    <row r="232" spans="1:9" s="143" customFormat="1" ht="12.75">
      <c r="A232" s="142"/>
      <c r="B232" s="142"/>
      <c r="C232" s="144"/>
      <c r="D232" s="144"/>
      <c r="E232" s="129"/>
      <c r="F232" s="129"/>
      <c r="G232" s="129"/>
      <c r="H232" s="129"/>
      <c r="I232" s="129"/>
    </row>
    <row r="233" spans="1:9" s="143" customFormat="1" ht="12.75">
      <c r="A233" s="142"/>
      <c r="B233" s="142"/>
      <c r="C233" s="144"/>
      <c r="D233" s="144"/>
      <c r="E233" s="129"/>
      <c r="F233" s="129"/>
      <c r="G233" s="129"/>
      <c r="H233" s="129"/>
      <c r="I233" s="129"/>
    </row>
    <row r="234" spans="1:9" s="143" customFormat="1" ht="12.75">
      <c r="A234" s="142"/>
      <c r="B234" s="142"/>
      <c r="C234" s="144"/>
      <c r="D234" s="144"/>
      <c r="E234" s="129"/>
      <c r="F234" s="129"/>
      <c r="G234" s="129"/>
      <c r="H234" s="129"/>
      <c r="I234" s="129"/>
    </row>
    <row r="235" spans="1:9" s="143" customFormat="1" ht="12.75">
      <c r="A235" s="142"/>
      <c r="B235" s="142"/>
      <c r="C235" s="144"/>
      <c r="D235" s="144"/>
      <c r="E235" s="129"/>
      <c r="F235" s="129"/>
      <c r="G235" s="129"/>
      <c r="H235" s="129"/>
      <c r="I235" s="129"/>
    </row>
    <row r="236" spans="1:9" s="143" customFormat="1" ht="12.75">
      <c r="A236" s="142"/>
      <c r="B236" s="142"/>
      <c r="C236" s="144"/>
      <c r="D236" s="144"/>
      <c r="E236" s="129"/>
      <c r="F236" s="129"/>
      <c r="G236" s="129"/>
      <c r="H236" s="129"/>
      <c r="I236" s="129"/>
    </row>
    <row r="237" spans="1:9" s="143" customFormat="1" ht="12.75">
      <c r="A237" s="142"/>
      <c r="B237" s="142"/>
      <c r="C237" s="144"/>
      <c r="D237" s="144"/>
      <c r="E237" s="129"/>
      <c r="F237" s="129"/>
      <c r="G237" s="129"/>
      <c r="H237" s="129"/>
      <c r="I237" s="129"/>
    </row>
    <row r="238" spans="1:9" s="143" customFormat="1" ht="12.75">
      <c r="A238" s="142"/>
      <c r="B238" s="142"/>
      <c r="C238" s="144"/>
      <c r="D238" s="144"/>
      <c r="E238" s="129"/>
      <c r="F238" s="129"/>
      <c r="G238" s="129"/>
      <c r="H238" s="129"/>
      <c r="I238" s="129"/>
    </row>
    <row r="239" spans="1:9" s="143" customFormat="1" ht="12.75">
      <c r="A239" s="142"/>
      <c r="B239" s="142"/>
      <c r="C239" s="144"/>
      <c r="D239" s="144"/>
      <c r="E239" s="129"/>
      <c r="F239" s="129"/>
      <c r="G239" s="129"/>
      <c r="H239" s="129"/>
      <c r="I239" s="129"/>
    </row>
    <row r="240" spans="1:9" s="143" customFormat="1" ht="12.75">
      <c r="A240" s="142"/>
      <c r="B240" s="142"/>
      <c r="C240" s="144"/>
      <c r="D240" s="144"/>
      <c r="E240" s="129"/>
      <c r="F240" s="129"/>
      <c r="G240" s="129"/>
      <c r="H240" s="129"/>
      <c r="I240" s="129"/>
    </row>
    <row r="241" spans="1:9" s="143" customFormat="1" ht="12.75">
      <c r="A241" s="142"/>
      <c r="B241" s="142"/>
      <c r="C241" s="144"/>
      <c r="D241" s="144"/>
      <c r="E241" s="129"/>
      <c r="F241" s="129"/>
      <c r="G241" s="129"/>
      <c r="H241" s="129"/>
      <c r="I241" s="129"/>
    </row>
    <row r="242" spans="1:9" s="143" customFormat="1" ht="12.75">
      <c r="A242" s="142"/>
      <c r="B242" s="142"/>
      <c r="C242" s="144"/>
      <c r="D242" s="144"/>
      <c r="E242" s="129"/>
      <c r="F242" s="129"/>
      <c r="G242" s="129"/>
      <c r="H242" s="129"/>
      <c r="I242" s="129"/>
    </row>
    <row r="243" spans="1:9" s="143" customFormat="1" ht="12.75">
      <c r="A243" s="142"/>
      <c r="B243" s="142"/>
      <c r="C243" s="144"/>
      <c r="D243" s="144"/>
      <c r="E243" s="129"/>
      <c r="F243" s="129"/>
      <c r="G243" s="129"/>
      <c r="H243" s="129"/>
      <c r="I243" s="129"/>
    </row>
    <row r="244" spans="1:9" s="143" customFormat="1" ht="12.75">
      <c r="A244" s="142"/>
      <c r="B244" s="142"/>
      <c r="C244" s="144"/>
      <c r="D244" s="144"/>
      <c r="E244" s="129"/>
      <c r="F244" s="129"/>
      <c r="G244" s="129"/>
      <c r="H244" s="129"/>
      <c r="I244" s="129"/>
    </row>
    <row r="245" spans="1:9" s="143" customFormat="1" ht="12.75">
      <c r="A245" s="142"/>
      <c r="B245" s="142"/>
      <c r="C245" s="144"/>
      <c r="D245" s="144"/>
      <c r="E245" s="129"/>
      <c r="F245" s="129"/>
      <c r="G245" s="129"/>
      <c r="H245" s="129"/>
      <c r="I245" s="129"/>
    </row>
    <row r="246" spans="1:9" s="143" customFormat="1" ht="12.75">
      <c r="A246" s="142"/>
      <c r="B246" s="142"/>
      <c r="C246" s="144"/>
      <c r="D246" s="144"/>
      <c r="E246" s="129"/>
      <c r="F246" s="129"/>
      <c r="G246" s="129"/>
      <c r="H246" s="129"/>
      <c r="I246" s="129"/>
    </row>
    <row r="247" spans="1:9" s="143" customFormat="1" ht="12.75">
      <c r="A247" s="142"/>
      <c r="B247" s="142"/>
      <c r="C247" s="144"/>
      <c r="D247" s="144"/>
      <c r="E247" s="129"/>
      <c r="F247" s="129"/>
      <c r="G247" s="129"/>
      <c r="H247" s="129"/>
      <c r="I247" s="129"/>
    </row>
    <row r="248" spans="1:9" s="143" customFormat="1" ht="12.75">
      <c r="A248" s="142"/>
      <c r="B248" s="142"/>
      <c r="C248" s="144"/>
      <c r="D248" s="144"/>
      <c r="E248" s="129"/>
      <c r="F248" s="129"/>
      <c r="G248" s="129"/>
      <c r="H248" s="129"/>
      <c r="I248" s="129"/>
    </row>
    <row r="249" spans="1:9" s="143" customFormat="1" ht="12.75">
      <c r="A249" s="142"/>
      <c r="B249" s="142"/>
      <c r="C249" s="144"/>
      <c r="D249" s="144"/>
      <c r="E249" s="129"/>
      <c r="F249" s="129"/>
      <c r="G249" s="129"/>
      <c r="H249" s="129"/>
      <c r="I249" s="129"/>
    </row>
    <row r="250" spans="1:9" s="143" customFormat="1" ht="12.75">
      <c r="A250" s="142"/>
      <c r="B250" s="142"/>
      <c r="C250" s="144"/>
      <c r="D250" s="144"/>
      <c r="E250" s="129"/>
      <c r="F250" s="129"/>
      <c r="G250" s="129"/>
      <c r="H250" s="129"/>
      <c r="I250" s="129"/>
    </row>
    <row r="251" spans="1:9" s="143" customFormat="1" ht="12.75">
      <c r="A251" s="142"/>
      <c r="B251" s="142"/>
      <c r="C251" s="144"/>
      <c r="D251" s="144"/>
      <c r="E251" s="129"/>
      <c r="F251" s="129"/>
      <c r="G251" s="129"/>
      <c r="H251" s="129"/>
      <c r="I251" s="129"/>
    </row>
    <row r="252" spans="1:9" s="143" customFormat="1" ht="12.75">
      <c r="A252" s="142"/>
      <c r="B252" s="142"/>
      <c r="C252" s="144"/>
      <c r="D252" s="144"/>
      <c r="E252" s="129"/>
      <c r="F252" s="129"/>
      <c r="G252" s="129"/>
      <c r="H252" s="129"/>
      <c r="I252" s="129"/>
    </row>
    <row r="253" spans="1:9" s="143" customFormat="1" ht="12.75">
      <c r="A253" s="142"/>
      <c r="B253" s="142"/>
      <c r="C253" s="144"/>
      <c r="D253" s="144"/>
      <c r="E253" s="129"/>
      <c r="F253" s="129"/>
      <c r="G253" s="129"/>
      <c r="H253" s="129"/>
      <c r="I253" s="129"/>
    </row>
    <row r="254" spans="1:9" s="143" customFormat="1" ht="12.75">
      <c r="A254" s="142"/>
      <c r="B254" s="142"/>
      <c r="C254" s="144"/>
      <c r="D254" s="144"/>
      <c r="E254" s="129"/>
      <c r="F254" s="129"/>
      <c r="G254" s="129"/>
      <c r="H254" s="129"/>
      <c r="I254" s="129"/>
    </row>
    <row r="255" spans="1:9" s="143" customFormat="1" ht="12.75">
      <c r="A255" s="142"/>
      <c r="B255" s="142"/>
      <c r="C255" s="144"/>
      <c r="D255" s="144"/>
      <c r="E255" s="129"/>
      <c r="F255" s="129"/>
      <c r="G255" s="129"/>
      <c r="H255" s="129"/>
      <c r="I255" s="129"/>
    </row>
    <row r="256" spans="1:9" s="143" customFormat="1" ht="12.75">
      <c r="A256" s="142"/>
      <c r="B256" s="142"/>
      <c r="C256" s="144"/>
      <c r="D256" s="144"/>
      <c r="E256" s="129"/>
      <c r="F256" s="129"/>
      <c r="G256" s="129"/>
      <c r="H256" s="129"/>
      <c r="I256" s="129"/>
    </row>
    <row r="257" spans="1:9" s="143" customFormat="1" ht="12.75">
      <c r="A257" s="142"/>
      <c r="B257" s="142"/>
      <c r="C257" s="144"/>
      <c r="D257" s="144"/>
      <c r="E257" s="129"/>
      <c r="F257" s="129"/>
      <c r="G257" s="129"/>
      <c r="H257" s="129"/>
      <c r="I257" s="129"/>
    </row>
    <row r="258" spans="1:9" s="143" customFormat="1" ht="12.75">
      <c r="A258" s="142"/>
      <c r="B258" s="142"/>
      <c r="C258" s="144"/>
      <c r="D258" s="144"/>
      <c r="E258" s="129"/>
      <c r="F258" s="129"/>
      <c r="G258" s="129"/>
      <c r="H258" s="129"/>
      <c r="I258" s="129"/>
    </row>
    <row r="259" spans="1:9" s="143" customFormat="1" ht="12.75">
      <c r="A259" s="142"/>
      <c r="B259" s="142"/>
      <c r="C259" s="144"/>
      <c r="D259" s="144"/>
      <c r="E259" s="129"/>
      <c r="F259" s="129"/>
      <c r="G259" s="129"/>
      <c r="H259" s="129"/>
      <c r="I259" s="129"/>
    </row>
    <row r="260" spans="1:9" s="143" customFormat="1" ht="12.75">
      <c r="A260" s="142"/>
      <c r="B260" s="142"/>
      <c r="C260" s="144"/>
      <c r="D260" s="144"/>
      <c r="E260" s="129"/>
      <c r="F260" s="129"/>
      <c r="G260" s="129"/>
      <c r="H260" s="129"/>
      <c r="I260" s="129"/>
    </row>
    <row r="261" spans="1:9" s="143" customFormat="1" ht="12.75">
      <c r="A261" s="142"/>
      <c r="B261" s="142"/>
      <c r="C261" s="144"/>
      <c r="D261" s="144"/>
      <c r="E261" s="129"/>
      <c r="F261" s="129"/>
      <c r="G261" s="129"/>
      <c r="H261" s="129"/>
      <c r="I261" s="129"/>
    </row>
    <row r="262" spans="1:9" s="143" customFormat="1" ht="12.75">
      <c r="A262" s="142"/>
      <c r="B262" s="142"/>
      <c r="C262" s="144"/>
      <c r="D262" s="144"/>
      <c r="E262" s="129"/>
      <c r="F262" s="129"/>
      <c r="G262" s="129"/>
      <c r="H262" s="129"/>
      <c r="I262" s="129"/>
    </row>
    <row r="263" spans="1:9" s="143" customFormat="1" ht="12.75">
      <c r="A263" s="142"/>
      <c r="B263" s="142"/>
      <c r="C263" s="144"/>
      <c r="D263" s="144"/>
      <c r="E263" s="129"/>
      <c r="F263" s="129"/>
      <c r="G263" s="129"/>
      <c r="H263" s="129"/>
      <c r="I263" s="129"/>
    </row>
    <row r="264" spans="1:9" s="143" customFormat="1" ht="12.75">
      <c r="A264" s="142"/>
      <c r="B264" s="142"/>
      <c r="C264" s="144"/>
      <c r="D264" s="144"/>
      <c r="E264" s="129"/>
      <c r="F264" s="129"/>
      <c r="G264" s="129"/>
      <c r="H264" s="129"/>
      <c r="I264" s="129"/>
    </row>
    <row r="265" spans="1:9" s="143" customFormat="1" ht="12.75">
      <c r="A265" s="142"/>
      <c r="B265" s="142"/>
      <c r="C265" s="144"/>
      <c r="D265" s="144"/>
      <c r="E265" s="129"/>
      <c r="F265" s="129"/>
      <c r="G265" s="129"/>
      <c r="H265" s="129"/>
      <c r="I265" s="129"/>
    </row>
    <row r="266" spans="1:9" s="143" customFormat="1" ht="12.75">
      <c r="A266" s="142"/>
      <c r="B266" s="142"/>
      <c r="C266" s="144"/>
      <c r="D266" s="144"/>
      <c r="E266" s="129"/>
      <c r="F266" s="129"/>
      <c r="G266" s="129"/>
      <c r="H266" s="129"/>
      <c r="I266" s="129"/>
    </row>
    <row r="267" spans="1:9" s="143" customFormat="1" ht="12.75">
      <c r="A267" s="142"/>
      <c r="B267" s="142"/>
      <c r="C267" s="144"/>
      <c r="D267" s="144"/>
      <c r="E267" s="129"/>
      <c r="F267" s="129"/>
      <c r="G267" s="129"/>
      <c r="H267" s="129"/>
      <c r="I267" s="129"/>
    </row>
    <row r="268" spans="1:9" s="143" customFormat="1" ht="12.75">
      <c r="A268" s="142"/>
      <c r="B268" s="142"/>
      <c r="C268" s="144"/>
      <c r="D268" s="144"/>
      <c r="E268" s="129"/>
      <c r="F268" s="129"/>
      <c r="G268" s="129"/>
      <c r="H268" s="129"/>
      <c r="I268" s="129"/>
    </row>
    <row r="269" spans="1:9" s="143" customFormat="1" ht="12.75">
      <c r="A269" s="142"/>
      <c r="B269" s="142"/>
      <c r="C269" s="144"/>
      <c r="D269" s="144"/>
      <c r="E269" s="129"/>
      <c r="F269" s="129"/>
      <c r="G269" s="129"/>
      <c r="H269" s="129"/>
      <c r="I269" s="129"/>
    </row>
    <row r="270" spans="1:9" s="143" customFormat="1" ht="12.75">
      <c r="A270" s="142"/>
      <c r="B270" s="142"/>
      <c r="C270" s="144"/>
      <c r="D270" s="144"/>
      <c r="E270" s="129"/>
      <c r="F270" s="129"/>
      <c r="G270" s="129"/>
      <c r="H270" s="129"/>
      <c r="I270" s="129"/>
    </row>
    <row r="271" spans="1:9" s="143" customFormat="1" ht="12.75">
      <c r="A271" s="142"/>
      <c r="B271" s="142"/>
      <c r="C271" s="144"/>
      <c r="D271" s="144"/>
      <c r="E271" s="129"/>
      <c r="F271" s="129"/>
      <c r="G271" s="129"/>
      <c r="H271" s="129"/>
      <c r="I271" s="129"/>
    </row>
    <row r="272" spans="1:9" s="143" customFormat="1" ht="12.75">
      <c r="A272" s="142"/>
      <c r="B272" s="142"/>
      <c r="C272" s="144"/>
      <c r="D272" s="144"/>
      <c r="E272" s="129"/>
      <c r="F272" s="129"/>
      <c r="G272" s="129"/>
      <c r="H272" s="129"/>
      <c r="I272" s="129"/>
    </row>
    <row r="273" spans="1:9" s="143" customFormat="1" ht="12.75">
      <c r="A273" s="142"/>
      <c r="B273" s="142"/>
      <c r="C273" s="144"/>
      <c r="D273" s="144"/>
      <c r="E273" s="129"/>
      <c r="F273" s="129"/>
      <c r="G273" s="129"/>
      <c r="H273" s="129"/>
      <c r="I273" s="129"/>
    </row>
    <row r="274" spans="1:9" s="143" customFormat="1" ht="12.75">
      <c r="A274" s="142"/>
      <c r="B274" s="142"/>
      <c r="C274" s="144"/>
      <c r="D274" s="144"/>
      <c r="E274" s="129"/>
      <c r="F274" s="129"/>
      <c r="G274" s="129"/>
      <c r="H274" s="129"/>
      <c r="I274" s="129"/>
    </row>
    <row r="275" spans="1:9" s="143" customFormat="1" ht="12.75">
      <c r="A275" s="142"/>
      <c r="B275" s="142"/>
      <c r="C275" s="144"/>
      <c r="D275" s="144"/>
      <c r="E275" s="129"/>
      <c r="F275" s="129"/>
      <c r="G275" s="129"/>
      <c r="H275" s="129"/>
      <c r="I275" s="129"/>
    </row>
    <row r="276" spans="1:9" s="143" customFormat="1" ht="12.75">
      <c r="A276" s="142"/>
      <c r="B276" s="142"/>
      <c r="C276" s="144"/>
      <c r="D276" s="144"/>
      <c r="E276" s="129"/>
      <c r="F276" s="129"/>
      <c r="G276" s="129"/>
      <c r="H276" s="129"/>
      <c r="I276" s="129"/>
    </row>
    <row r="277" spans="1:9" s="143" customFormat="1" ht="12.75">
      <c r="A277" s="142"/>
      <c r="B277" s="142"/>
      <c r="C277" s="144"/>
      <c r="D277" s="144"/>
      <c r="E277" s="129"/>
      <c r="F277" s="129"/>
      <c r="G277" s="129"/>
      <c r="H277" s="129"/>
      <c r="I277" s="129"/>
    </row>
    <row r="278" spans="1:9" s="143" customFormat="1" ht="12.75">
      <c r="A278" s="142"/>
      <c r="B278" s="142"/>
      <c r="C278" s="144"/>
      <c r="D278" s="144"/>
      <c r="E278" s="129"/>
      <c r="F278" s="129"/>
      <c r="G278" s="129"/>
      <c r="H278" s="129"/>
      <c r="I278" s="129"/>
    </row>
    <row r="279" spans="1:9" s="143" customFormat="1" ht="12.75">
      <c r="A279" s="142"/>
      <c r="B279" s="142"/>
      <c r="C279" s="144"/>
      <c r="D279" s="144"/>
      <c r="E279" s="129"/>
      <c r="F279" s="129"/>
      <c r="G279" s="129"/>
      <c r="H279" s="129"/>
      <c r="I279" s="129"/>
    </row>
    <row r="280" spans="1:9" s="143" customFormat="1" ht="12.75">
      <c r="A280" s="142"/>
      <c r="B280" s="142"/>
      <c r="C280" s="144"/>
      <c r="D280" s="144"/>
      <c r="E280" s="129"/>
      <c r="F280" s="129"/>
      <c r="G280" s="129"/>
      <c r="H280" s="129"/>
      <c r="I280" s="129"/>
    </row>
    <row r="281" spans="1:9" s="143" customFormat="1" ht="12.75">
      <c r="A281" s="142"/>
      <c r="B281" s="142"/>
      <c r="C281" s="144"/>
      <c r="D281" s="144"/>
      <c r="E281" s="129"/>
      <c r="F281" s="129"/>
      <c r="G281" s="129"/>
      <c r="H281" s="129"/>
      <c r="I281" s="129"/>
    </row>
    <row r="282" spans="1:9" s="143" customFormat="1" ht="12.75">
      <c r="A282" s="142"/>
      <c r="B282" s="142"/>
      <c r="C282" s="144"/>
      <c r="D282" s="144"/>
      <c r="E282" s="129"/>
      <c r="F282" s="129"/>
      <c r="G282" s="129"/>
      <c r="H282" s="129"/>
      <c r="I282" s="129"/>
    </row>
    <row r="283" spans="1:9" s="143" customFormat="1" ht="12.75">
      <c r="A283" s="142"/>
      <c r="B283" s="142"/>
      <c r="C283" s="144"/>
      <c r="D283" s="144"/>
      <c r="E283" s="129"/>
      <c r="F283" s="129"/>
      <c r="G283" s="129"/>
      <c r="H283" s="129"/>
      <c r="I283" s="129"/>
    </row>
    <row r="284" spans="1:9" s="143" customFormat="1" ht="12.75">
      <c r="A284" s="142"/>
      <c r="B284" s="142"/>
      <c r="C284" s="144"/>
      <c r="D284" s="144"/>
      <c r="E284" s="129"/>
      <c r="F284" s="129"/>
      <c r="G284" s="129"/>
      <c r="H284" s="129"/>
      <c r="I284" s="129"/>
    </row>
    <row r="285" spans="1:9" s="143" customFormat="1" ht="12.75">
      <c r="A285" s="142"/>
      <c r="B285" s="142"/>
      <c r="C285" s="144"/>
      <c r="D285" s="144"/>
      <c r="E285" s="129"/>
      <c r="F285" s="129"/>
      <c r="G285" s="129"/>
      <c r="H285" s="129"/>
      <c r="I285" s="129"/>
    </row>
    <row r="286" spans="1:9" s="143" customFormat="1" ht="12.75">
      <c r="A286" s="142"/>
      <c r="B286" s="142"/>
      <c r="C286" s="144"/>
      <c r="D286" s="144"/>
      <c r="E286" s="129"/>
      <c r="F286" s="129"/>
      <c r="G286" s="129"/>
      <c r="H286" s="129"/>
      <c r="I286" s="129"/>
    </row>
    <row r="287" spans="1:9" s="143" customFormat="1" ht="12.75">
      <c r="A287" s="142"/>
      <c r="B287" s="142"/>
      <c r="C287" s="144"/>
      <c r="D287" s="144"/>
      <c r="E287" s="129"/>
      <c r="F287" s="129"/>
      <c r="G287" s="129"/>
      <c r="H287" s="129"/>
      <c r="I287" s="129"/>
    </row>
    <row r="288" spans="1:9" s="143" customFormat="1" ht="12.75">
      <c r="A288" s="142"/>
      <c r="B288" s="142"/>
      <c r="C288" s="144"/>
      <c r="D288" s="144"/>
      <c r="E288" s="129"/>
      <c r="F288" s="129"/>
      <c r="G288" s="129"/>
      <c r="H288" s="129"/>
      <c r="I288" s="129"/>
    </row>
    <row r="289" spans="1:9" s="143" customFormat="1" ht="12.75">
      <c r="A289" s="142"/>
      <c r="B289" s="142"/>
      <c r="C289" s="144"/>
      <c r="D289" s="144"/>
      <c r="E289" s="129"/>
      <c r="F289" s="129"/>
      <c r="G289" s="129"/>
      <c r="H289" s="129"/>
      <c r="I289" s="129"/>
    </row>
    <row r="290" spans="1:9" s="143" customFormat="1" ht="12.75">
      <c r="A290" s="142"/>
      <c r="B290" s="142"/>
      <c r="C290" s="144"/>
      <c r="D290" s="144"/>
      <c r="E290" s="129"/>
      <c r="F290" s="129"/>
      <c r="G290" s="129"/>
      <c r="H290" s="129"/>
      <c r="I290" s="129"/>
    </row>
    <row r="291" spans="1:9" s="143" customFormat="1" ht="12.75">
      <c r="A291" s="142"/>
      <c r="B291" s="142"/>
      <c r="C291" s="144"/>
      <c r="D291" s="144"/>
      <c r="E291" s="129"/>
      <c r="F291" s="129"/>
      <c r="G291" s="129"/>
      <c r="H291" s="129"/>
      <c r="I291" s="129"/>
    </row>
    <row r="292" spans="1:9" s="143" customFormat="1" ht="12.75">
      <c r="A292" s="142"/>
      <c r="B292" s="142"/>
      <c r="C292" s="144"/>
      <c r="D292" s="144"/>
      <c r="E292" s="129"/>
      <c r="F292" s="129"/>
      <c r="G292" s="129"/>
      <c r="H292" s="129"/>
      <c r="I292" s="129"/>
    </row>
    <row r="293" spans="1:9" s="143" customFormat="1" ht="12.75">
      <c r="A293" s="142"/>
      <c r="B293" s="142"/>
      <c r="C293" s="144"/>
      <c r="D293" s="144"/>
      <c r="E293" s="129"/>
      <c r="F293" s="129"/>
      <c r="G293" s="129"/>
      <c r="H293" s="129"/>
      <c r="I293" s="129"/>
    </row>
    <row r="294" spans="1:9" s="143" customFormat="1" ht="12.75">
      <c r="A294" s="142"/>
      <c r="B294" s="142"/>
      <c r="C294" s="144"/>
      <c r="D294" s="144"/>
      <c r="E294" s="129"/>
      <c r="F294" s="129"/>
      <c r="G294" s="129"/>
      <c r="H294" s="129"/>
      <c r="I294" s="129"/>
    </row>
    <row r="295" spans="1:9" s="143" customFormat="1" ht="12.75">
      <c r="A295" s="142"/>
      <c r="B295" s="142"/>
      <c r="C295" s="144"/>
      <c r="D295" s="144"/>
      <c r="E295" s="129"/>
      <c r="F295" s="129"/>
      <c r="G295" s="129"/>
      <c r="H295" s="129"/>
      <c r="I295" s="129"/>
    </row>
    <row r="296" spans="1:9" s="143" customFormat="1" ht="12.75">
      <c r="A296" s="142"/>
      <c r="B296" s="142"/>
      <c r="C296" s="144"/>
      <c r="D296" s="144"/>
      <c r="E296" s="129"/>
      <c r="F296" s="129"/>
      <c r="G296" s="129"/>
      <c r="H296" s="129"/>
      <c r="I296" s="129"/>
    </row>
    <row r="297" spans="1:9" s="143" customFormat="1" ht="12.75">
      <c r="A297" s="142"/>
      <c r="B297" s="142"/>
      <c r="C297" s="144"/>
      <c r="D297" s="144"/>
      <c r="E297" s="129"/>
      <c r="F297" s="129"/>
      <c r="G297" s="129"/>
      <c r="H297" s="129"/>
      <c r="I297" s="129"/>
    </row>
    <row r="298" spans="1:9" s="143" customFormat="1" ht="12.75">
      <c r="A298" s="142"/>
      <c r="B298" s="142"/>
      <c r="C298" s="144"/>
      <c r="D298" s="144"/>
      <c r="E298" s="129"/>
      <c r="F298" s="129"/>
      <c r="G298" s="129"/>
      <c r="H298" s="129"/>
      <c r="I298" s="129"/>
    </row>
    <row r="299" spans="1:9" s="143" customFormat="1" ht="12.75">
      <c r="A299" s="142"/>
      <c r="B299" s="142"/>
      <c r="C299" s="144"/>
      <c r="D299" s="144"/>
      <c r="E299" s="129"/>
      <c r="F299" s="129"/>
      <c r="G299" s="129"/>
      <c r="H299" s="129"/>
      <c r="I299" s="129"/>
    </row>
    <row r="300" spans="1:9" s="143" customFormat="1" ht="12.75">
      <c r="A300" s="142"/>
      <c r="B300" s="142"/>
      <c r="C300" s="144"/>
      <c r="D300" s="144"/>
      <c r="E300" s="129"/>
      <c r="F300" s="129"/>
      <c r="G300" s="129"/>
      <c r="H300" s="129"/>
      <c r="I300" s="129"/>
    </row>
    <row r="301" spans="1:9" s="143" customFormat="1" ht="12.75">
      <c r="A301" s="142"/>
      <c r="B301" s="142"/>
      <c r="C301" s="144"/>
      <c r="D301" s="144"/>
      <c r="E301" s="129"/>
      <c r="F301" s="129"/>
      <c r="G301" s="129"/>
      <c r="H301" s="129"/>
      <c r="I301" s="129"/>
    </row>
    <row r="302" spans="1:9" s="143" customFormat="1" ht="12.75">
      <c r="A302" s="142"/>
      <c r="B302" s="142"/>
      <c r="C302" s="144"/>
      <c r="D302" s="144"/>
      <c r="E302" s="129"/>
      <c r="F302" s="129"/>
      <c r="G302" s="129"/>
      <c r="H302" s="129"/>
      <c r="I302" s="129"/>
    </row>
    <row r="303" spans="1:9" s="143" customFormat="1" ht="12.75">
      <c r="A303" s="142"/>
      <c r="B303" s="142"/>
      <c r="C303" s="144"/>
      <c r="D303" s="144"/>
      <c r="E303" s="129"/>
      <c r="F303" s="129"/>
      <c r="G303" s="129"/>
      <c r="H303" s="129"/>
      <c r="I303" s="129"/>
    </row>
    <row r="304" spans="1:9" s="143" customFormat="1" ht="12.75">
      <c r="A304" s="142"/>
      <c r="B304" s="142"/>
      <c r="C304" s="144"/>
      <c r="D304" s="144"/>
      <c r="E304" s="129"/>
      <c r="F304" s="129"/>
      <c r="G304" s="129"/>
      <c r="H304" s="129"/>
      <c r="I304" s="129"/>
    </row>
    <row r="305" spans="1:9" s="143" customFormat="1" ht="12.75">
      <c r="A305" s="142"/>
      <c r="B305" s="142"/>
      <c r="C305" s="144"/>
      <c r="D305" s="144"/>
      <c r="E305" s="129"/>
      <c r="F305" s="129"/>
      <c r="G305" s="129"/>
      <c r="H305" s="129"/>
      <c r="I305" s="129"/>
    </row>
    <row r="306" spans="1:9" s="143" customFormat="1" ht="12.75">
      <c r="A306" s="142"/>
      <c r="B306" s="142"/>
      <c r="C306" s="144"/>
      <c r="D306" s="144"/>
      <c r="E306" s="129"/>
      <c r="F306" s="129"/>
      <c r="G306" s="129"/>
      <c r="H306" s="129"/>
      <c r="I306" s="129"/>
    </row>
    <row r="307" spans="1:9" s="143" customFormat="1" ht="12.75">
      <c r="A307" s="142"/>
      <c r="B307" s="142"/>
      <c r="C307" s="144"/>
      <c r="D307" s="144"/>
      <c r="E307" s="129"/>
      <c r="F307" s="129"/>
      <c r="G307" s="129"/>
      <c r="H307" s="129"/>
      <c r="I307" s="129"/>
    </row>
    <row r="308" spans="1:9" s="143" customFormat="1" ht="12.75">
      <c r="A308" s="142"/>
      <c r="B308" s="142"/>
      <c r="C308" s="144"/>
      <c r="D308" s="144"/>
      <c r="E308" s="129"/>
      <c r="F308" s="129"/>
      <c r="G308" s="129"/>
      <c r="H308" s="129"/>
      <c r="I308" s="129"/>
    </row>
    <row r="309" spans="1:9" s="143" customFormat="1" ht="12.75">
      <c r="A309" s="142"/>
      <c r="B309" s="142"/>
      <c r="C309" s="144"/>
      <c r="D309" s="144"/>
      <c r="E309" s="129"/>
      <c r="F309" s="129"/>
      <c r="G309" s="129"/>
      <c r="H309" s="129"/>
      <c r="I309" s="129"/>
    </row>
    <row r="310" spans="1:9" s="143" customFormat="1" ht="12.75">
      <c r="A310" s="142"/>
      <c r="B310" s="142"/>
      <c r="C310" s="144"/>
      <c r="D310" s="144"/>
      <c r="E310" s="129"/>
      <c r="F310" s="129"/>
      <c r="G310" s="129"/>
      <c r="H310" s="129"/>
      <c r="I310" s="129"/>
    </row>
    <row r="311" spans="1:9" s="143" customFormat="1" ht="12.75">
      <c r="A311" s="142"/>
      <c r="B311" s="142"/>
      <c r="C311" s="144"/>
      <c r="D311" s="144"/>
      <c r="E311" s="129"/>
      <c r="F311" s="129"/>
      <c r="G311" s="129"/>
      <c r="H311" s="129"/>
      <c r="I311" s="129"/>
    </row>
    <row r="312" spans="1:9" s="143" customFormat="1" ht="12.75">
      <c r="A312" s="142"/>
      <c r="B312" s="142"/>
      <c r="C312" s="144"/>
      <c r="D312" s="144"/>
      <c r="E312" s="129"/>
      <c r="F312" s="129"/>
      <c r="G312" s="129"/>
      <c r="H312" s="129"/>
      <c r="I312" s="129"/>
    </row>
    <row r="313" spans="1:9" s="143" customFormat="1" ht="12.75">
      <c r="A313" s="142"/>
      <c r="B313" s="142"/>
      <c r="C313" s="144"/>
      <c r="D313" s="144"/>
      <c r="E313" s="129"/>
      <c r="F313" s="129"/>
      <c r="G313" s="129"/>
      <c r="H313" s="129"/>
      <c r="I313" s="129"/>
    </row>
    <row r="314" spans="1:9" s="143" customFormat="1" ht="12.75">
      <c r="A314" s="142"/>
      <c r="B314" s="142"/>
      <c r="C314" s="144"/>
      <c r="D314" s="144"/>
      <c r="E314" s="129"/>
      <c r="F314" s="129"/>
      <c r="G314" s="129"/>
      <c r="H314" s="129"/>
      <c r="I314" s="129"/>
    </row>
    <row r="315" spans="1:9" s="143" customFormat="1" ht="12.75">
      <c r="A315" s="142"/>
      <c r="B315" s="142"/>
      <c r="C315" s="144"/>
      <c r="D315" s="144"/>
      <c r="E315" s="129"/>
      <c r="F315" s="129"/>
      <c r="G315" s="129"/>
      <c r="H315" s="129"/>
      <c r="I315" s="129"/>
    </row>
    <row r="316" spans="1:9" s="143" customFormat="1" ht="12.75">
      <c r="A316" s="142"/>
      <c r="B316" s="142"/>
      <c r="C316" s="144"/>
      <c r="D316" s="144"/>
      <c r="E316" s="129"/>
      <c r="F316" s="129"/>
      <c r="G316" s="129"/>
      <c r="H316" s="129"/>
      <c r="I316" s="129"/>
    </row>
    <row r="317" spans="1:9" s="143" customFormat="1" ht="12.75">
      <c r="A317" s="142"/>
      <c r="B317" s="142"/>
      <c r="C317" s="144"/>
      <c r="D317" s="144"/>
      <c r="E317" s="129"/>
      <c r="F317" s="129"/>
      <c r="G317" s="129"/>
      <c r="H317" s="129"/>
      <c r="I317" s="129"/>
    </row>
    <row r="318" spans="1:9" s="143" customFormat="1" ht="12.75">
      <c r="A318" s="142"/>
      <c r="B318" s="142"/>
      <c r="C318" s="144"/>
      <c r="D318" s="144"/>
      <c r="E318" s="129"/>
      <c r="F318" s="129"/>
      <c r="G318" s="129"/>
      <c r="H318" s="129"/>
      <c r="I318" s="129"/>
    </row>
    <row r="319" spans="1:9" s="143" customFormat="1" ht="12.75">
      <c r="A319" s="142"/>
      <c r="B319" s="142"/>
      <c r="C319" s="144"/>
      <c r="D319" s="144"/>
      <c r="E319" s="129"/>
      <c r="F319" s="129"/>
      <c r="G319" s="129"/>
      <c r="H319" s="129"/>
      <c r="I319" s="129"/>
    </row>
    <row r="320" spans="1:9" s="143" customFormat="1" ht="12.75">
      <c r="A320" s="142"/>
      <c r="B320" s="142"/>
      <c r="C320" s="144"/>
      <c r="D320" s="144"/>
      <c r="E320" s="129"/>
      <c r="F320" s="129"/>
      <c r="G320" s="129"/>
      <c r="H320" s="129"/>
      <c r="I320" s="129"/>
    </row>
    <row r="321" spans="1:9" s="143" customFormat="1" ht="12.75">
      <c r="A321" s="142"/>
      <c r="B321" s="142"/>
      <c r="C321" s="144"/>
      <c r="D321" s="144"/>
      <c r="E321" s="129"/>
      <c r="F321" s="129"/>
      <c r="G321" s="129"/>
      <c r="H321" s="129"/>
      <c r="I321" s="129"/>
    </row>
    <row r="322" spans="1:9" s="143" customFormat="1" ht="12.75">
      <c r="A322" s="142"/>
      <c r="B322" s="142"/>
      <c r="C322" s="144"/>
      <c r="D322" s="144"/>
      <c r="E322" s="129"/>
      <c r="F322" s="129"/>
      <c r="G322" s="129"/>
      <c r="H322" s="129"/>
      <c r="I322" s="129"/>
    </row>
    <row r="323" spans="1:9" s="143" customFormat="1" ht="12.75">
      <c r="A323" s="142"/>
      <c r="B323" s="142"/>
      <c r="C323" s="144"/>
      <c r="D323" s="144"/>
      <c r="E323" s="129"/>
      <c r="F323" s="129"/>
      <c r="G323" s="129"/>
      <c r="H323" s="129"/>
      <c r="I323" s="129"/>
    </row>
    <row r="324" spans="1:9" s="143" customFormat="1" ht="12.75">
      <c r="A324" s="142"/>
      <c r="B324" s="142"/>
      <c r="C324" s="144"/>
      <c r="D324" s="144"/>
      <c r="E324" s="129"/>
      <c r="F324" s="129"/>
      <c r="G324" s="129"/>
      <c r="H324" s="129"/>
      <c r="I324" s="129"/>
    </row>
    <row r="325" spans="1:9" s="143" customFormat="1" ht="12.75">
      <c r="A325" s="142"/>
      <c r="B325" s="142"/>
      <c r="C325" s="144"/>
      <c r="D325" s="144"/>
      <c r="E325" s="129"/>
      <c r="F325" s="129"/>
      <c r="G325" s="129"/>
      <c r="H325" s="129"/>
      <c r="I325" s="129"/>
    </row>
    <row r="326" spans="1:9" s="143" customFormat="1" ht="12.75">
      <c r="A326" s="142"/>
      <c r="B326" s="142"/>
      <c r="C326" s="144"/>
      <c r="D326" s="144"/>
      <c r="E326" s="129"/>
      <c r="F326" s="129"/>
      <c r="G326" s="129"/>
      <c r="H326" s="129"/>
      <c r="I326" s="129"/>
    </row>
    <row r="327" spans="1:9" s="143" customFormat="1" ht="12.75">
      <c r="A327" s="142"/>
      <c r="B327" s="142"/>
      <c r="C327" s="144"/>
      <c r="D327" s="144"/>
      <c r="E327" s="129"/>
      <c r="F327" s="129"/>
      <c r="G327" s="129"/>
      <c r="H327" s="129"/>
      <c r="I327" s="129"/>
    </row>
    <row r="328" spans="1:9" s="143" customFormat="1" ht="12.75">
      <c r="A328" s="142"/>
      <c r="B328" s="142"/>
      <c r="C328" s="144"/>
      <c r="D328" s="144"/>
      <c r="E328" s="129"/>
      <c r="F328" s="129"/>
      <c r="G328" s="129"/>
      <c r="H328" s="129"/>
      <c r="I328" s="129"/>
    </row>
    <row r="329" spans="1:9" s="143" customFormat="1" ht="12.75">
      <c r="A329" s="142"/>
      <c r="B329" s="142"/>
      <c r="C329" s="144"/>
      <c r="D329" s="144"/>
      <c r="E329" s="129"/>
      <c r="F329" s="129"/>
      <c r="G329" s="129"/>
      <c r="H329" s="129"/>
      <c r="I329" s="129"/>
    </row>
    <row r="330" spans="1:9" s="143" customFormat="1" ht="12.75">
      <c r="A330" s="142"/>
      <c r="B330" s="142"/>
      <c r="C330" s="144"/>
      <c r="D330" s="144"/>
      <c r="E330" s="129"/>
      <c r="F330" s="129"/>
      <c r="G330" s="129"/>
      <c r="H330" s="129"/>
      <c r="I330" s="129"/>
    </row>
    <row r="331" spans="1:9" s="143" customFormat="1" ht="12.75">
      <c r="A331" s="142"/>
      <c r="B331" s="142"/>
      <c r="C331" s="144"/>
      <c r="D331" s="144"/>
      <c r="E331" s="129"/>
      <c r="F331" s="129"/>
      <c r="G331" s="129"/>
      <c r="H331" s="129"/>
      <c r="I331" s="129"/>
    </row>
    <row r="332" spans="1:9" s="143" customFormat="1" ht="12.75">
      <c r="A332" s="142"/>
      <c r="B332" s="142"/>
      <c r="C332" s="144"/>
      <c r="D332" s="144"/>
      <c r="E332" s="129"/>
      <c r="F332" s="129"/>
      <c r="G332" s="129"/>
      <c r="H332" s="129"/>
      <c r="I332" s="129"/>
    </row>
    <row r="333" spans="1:9" s="143" customFormat="1" ht="12.75">
      <c r="A333" s="142"/>
      <c r="B333" s="142"/>
      <c r="C333" s="144"/>
      <c r="D333" s="144"/>
      <c r="E333" s="129"/>
      <c r="F333" s="129"/>
      <c r="G333" s="129"/>
      <c r="H333" s="129"/>
      <c r="I333" s="129"/>
    </row>
    <row r="334" spans="1:9" s="143" customFormat="1" ht="12.75">
      <c r="A334" s="142"/>
      <c r="B334" s="142"/>
      <c r="C334" s="144"/>
      <c r="D334" s="144"/>
      <c r="E334" s="129"/>
      <c r="F334" s="129"/>
      <c r="G334" s="129"/>
      <c r="H334" s="129"/>
      <c r="I334" s="129"/>
    </row>
    <row r="335" spans="1:9" s="143" customFormat="1" ht="12.75">
      <c r="A335" s="142"/>
      <c r="B335" s="142"/>
      <c r="C335" s="144"/>
      <c r="D335" s="144"/>
      <c r="E335" s="129"/>
      <c r="F335" s="129"/>
      <c r="G335" s="129"/>
      <c r="H335" s="129"/>
      <c r="I335" s="129"/>
    </row>
    <row r="336" spans="1:9" s="143" customFormat="1" ht="12.75">
      <c r="A336" s="142"/>
      <c r="B336" s="142"/>
      <c r="C336" s="144"/>
      <c r="D336" s="144"/>
      <c r="E336" s="129"/>
      <c r="F336" s="129"/>
      <c r="G336" s="129"/>
      <c r="H336" s="129"/>
      <c r="I336" s="129"/>
    </row>
    <row r="337" spans="1:9" s="143" customFormat="1" ht="12.75">
      <c r="A337" s="142"/>
      <c r="B337" s="142"/>
      <c r="C337" s="144"/>
      <c r="D337" s="144"/>
      <c r="E337" s="129"/>
      <c r="F337" s="129"/>
      <c r="G337" s="129"/>
      <c r="H337" s="129"/>
      <c r="I337" s="129"/>
    </row>
    <row r="338" spans="1:9" s="143" customFormat="1" ht="12.75">
      <c r="A338" s="142"/>
      <c r="B338" s="142"/>
      <c r="C338" s="144"/>
      <c r="D338" s="144"/>
      <c r="E338" s="129"/>
      <c r="F338" s="129"/>
      <c r="G338" s="129"/>
      <c r="H338" s="129"/>
      <c r="I338" s="129"/>
    </row>
    <row r="339" spans="1:9" s="143" customFormat="1" ht="12.75">
      <c r="A339" s="142"/>
      <c r="B339" s="142"/>
      <c r="C339" s="144"/>
      <c r="D339" s="144"/>
      <c r="E339" s="129"/>
      <c r="F339" s="129"/>
      <c r="G339" s="129"/>
      <c r="H339" s="129"/>
      <c r="I339" s="129"/>
    </row>
    <row r="340" spans="1:9" s="143" customFormat="1" ht="12.75">
      <c r="A340" s="142"/>
      <c r="B340" s="142"/>
      <c r="C340" s="144"/>
      <c r="D340" s="144"/>
      <c r="E340" s="129"/>
      <c r="F340" s="129"/>
      <c r="G340" s="129"/>
      <c r="H340" s="129"/>
      <c r="I340" s="129"/>
    </row>
    <row r="341" spans="1:9" s="143" customFormat="1" ht="12.75">
      <c r="A341" s="142"/>
      <c r="B341" s="142"/>
      <c r="C341" s="144"/>
      <c r="D341" s="144"/>
      <c r="E341" s="129"/>
      <c r="F341" s="129"/>
      <c r="G341" s="129"/>
      <c r="H341" s="129"/>
      <c r="I341" s="129"/>
    </row>
    <row r="342" spans="1:9" s="143" customFormat="1" ht="12.75">
      <c r="A342" s="142"/>
      <c r="B342" s="142"/>
      <c r="C342" s="144"/>
      <c r="D342" s="144"/>
      <c r="E342" s="129"/>
      <c r="F342" s="129"/>
      <c r="G342" s="129"/>
      <c r="H342" s="129"/>
      <c r="I342" s="129"/>
    </row>
    <row r="343" spans="1:9" s="143" customFormat="1" ht="12.75">
      <c r="A343" s="142"/>
      <c r="B343" s="142"/>
      <c r="C343" s="144"/>
      <c r="D343" s="144"/>
      <c r="E343" s="129"/>
      <c r="F343" s="129"/>
      <c r="G343" s="129"/>
      <c r="H343" s="129"/>
      <c r="I343" s="129"/>
    </row>
    <row r="344" spans="1:9" s="143" customFormat="1" ht="12.75">
      <c r="A344" s="142"/>
      <c r="B344" s="142"/>
      <c r="C344" s="144"/>
      <c r="D344" s="144"/>
      <c r="E344" s="129"/>
      <c r="F344" s="129"/>
      <c r="G344" s="129"/>
      <c r="H344" s="129"/>
      <c r="I344" s="129"/>
    </row>
    <row r="345" spans="1:9" s="143" customFormat="1" ht="12.75">
      <c r="A345" s="142"/>
      <c r="B345" s="142"/>
      <c r="C345" s="144"/>
      <c r="D345" s="144"/>
      <c r="E345" s="129"/>
      <c r="F345" s="129"/>
      <c r="G345" s="129"/>
      <c r="H345" s="129"/>
      <c r="I345" s="129"/>
    </row>
    <row r="346" spans="1:9" s="143" customFormat="1" ht="12.75">
      <c r="A346" s="142"/>
      <c r="B346" s="142"/>
      <c r="C346" s="144"/>
      <c r="D346" s="144"/>
      <c r="E346" s="129"/>
      <c r="F346" s="129"/>
      <c r="G346" s="129"/>
      <c r="H346" s="129"/>
      <c r="I346" s="129"/>
    </row>
    <row r="347" spans="1:9" s="143" customFormat="1" ht="12.75">
      <c r="A347" s="142"/>
      <c r="B347" s="142"/>
      <c r="C347" s="144"/>
      <c r="D347" s="144"/>
      <c r="E347" s="129"/>
      <c r="F347" s="129"/>
      <c r="G347" s="129"/>
      <c r="H347" s="129"/>
      <c r="I347" s="129"/>
    </row>
    <row r="348" spans="1:9" s="143" customFormat="1" ht="12.75">
      <c r="A348" s="142"/>
      <c r="B348" s="142"/>
      <c r="C348" s="144"/>
      <c r="D348" s="144"/>
      <c r="E348" s="129"/>
      <c r="F348" s="129"/>
      <c r="G348" s="129"/>
      <c r="H348" s="129"/>
      <c r="I348" s="129"/>
    </row>
    <row r="349" spans="1:9" s="143" customFormat="1" ht="12.75">
      <c r="A349" s="142"/>
      <c r="B349" s="142"/>
      <c r="C349" s="144"/>
      <c r="D349" s="144"/>
      <c r="E349" s="129"/>
      <c r="F349" s="129"/>
      <c r="G349" s="129"/>
      <c r="H349" s="129"/>
      <c r="I349" s="129"/>
    </row>
    <row r="350" spans="1:9" s="143" customFormat="1" ht="12.75">
      <c r="A350" s="142"/>
      <c r="B350" s="142"/>
      <c r="C350" s="144"/>
      <c r="D350" s="144"/>
      <c r="E350" s="129"/>
      <c r="F350" s="129"/>
      <c r="G350" s="129"/>
      <c r="H350" s="129"/>
      <c r="I350" s="129"/>
    </row>
    <row r="351" spans="1:9" s="143" customFormat="1" ht="12.75">
      <c r="A351" s="142"/>
      <c r="B351" s="142"/>
      <c r="C351" s="144"/>
      <c r="D351" s="144"/>
      <c r="E351" s="129"/>
      <c r="F351" s="129"/>
      <c r="G351" s="129"/>
      <c r="H351" s="129"/>
      <c r="I351" s="129"/>
    </row>
    <row r="352" spans="1:9" s="143" customFormat="1" ht="12.75">
      <c r="A352" s="142"/>
      <c r="B352" s="142"/>
      <c r="C352" s="144"/>
      <c r="D352" s="144"/>
      <c r="E352" s="129"/>
      <c r="F352" s="129"/>
      <c r="G352" s="129"/>
      <c r="H352" s="129"/>
      <c r="I352" s="129"/>
    </row>
    <row r="353" spans="1:9" s="143" customFormat="1" ht="12.75">
      <c r="A353" s="142"/>
      <c r="B353" s="142"/>
      <c r="C353" s="144"/>
      <c r="D353" s="144"/>
      <c r="E353" s="129"/>
      <c r="F353" s="129"/>
      <c r="G353" s="129"/>
      <c r="H353" s="129"/>
      <c r="I353" s="129"/>
    </row>
    <row r="354" spans="1:9" s="143" customFormat="1" ht="12.75">
      <c r="A354" s="142"/>
      <c r="B354" s="142"/>
      <c r="C354" s="144"/>
      <c r="D354" s="144"/>
      <c r="E354" s="129"/>
      <c r="F354" s="129"/>
      <c r="G354" s="129"/>
      <c r="H354" s="129"/>
      <c r="I354" s="129"/>
    </row>
    <row r="355" spans="1:9" s="143" customFormat="1" ht="12.75">
      <c r="A355" s="142"/>
      <c r="B355" s="142"/>
      <c r="C355" s="144"/>
      <c r="D355" s="144"/>
      <c r="E355" s="129"/>
      <c r="F355" s="129"/>
      <c r="G355" s="129"/>
      <c r="H355" s="129"/>
      <c r="I355" s="129"/>
    </row>
    <row r="356" spans="1:9" s="143" customFormat="1" ht="12.75">
      <c r="A356" s="142"/>
      <c r="B356" s="142"/>
      <c r="C356" s="144"/>
      <c r="D356" s="144"/>
      <c r="E356" s="129"/>
      <c r="F356" s="129"/>
      <c r="G356" s="129"/>
      <c r="H356" s="129"/>
      <c r="I356" s="129"/>
    </row>
    <row r="357" spans="1:9" s="143" customFormat="1" ht="12.75">
      <c r="A357" s="142"/>
      <c r="B357" s="142"/>
      <c r="C357" s="144"/>
      <c r="D357" s="144"/>
      <c r="E357" s="129"/>
      <c r="F357" s="129"/>
      <c r="G357" s="129"/>
      <c r="H357" s="129"/>
      <c r="I357" s="129"/>
    </row>
    <row r="358" spans="1:9" s="143" customFormat="1" ht="12.75">
      <c r="A358" s="142"/>
      <c r="B358" s="142"/>
      <c r="C358" s="144"/>
      <c r="D358" s="144"/>
      <c r="E358" s="129"/>
      <c r="F358" s="129"/>
      <c r="G358" s="129"/>
      <c r="H358" s="129"/>
      <c r="I358" s="129"/>
    </row>
    <row r="359" spans="1:9" s="143" customFormat="1" ht="12.75">
      <c r="A359" s="142"/>
      <c r="B359" s="142"/>
      <c r="C359" s="144"/>
      <c r="D359" s="144"/>
      <c r="E359" s="129"/>
      <c r="F359" s="129"/>
      <c r="G359" s="129"/>
      <c r="H359" s="129"/>
      <c r="I359" s="129"/>
    </row>
    <row r="360" spans="1:9" s="143" customFormat="1" ht="12.75">
      <c r="A360" s="142"/>
      <c r="B360" s="142"/>
      <c r="C360" s="144"/>
      <c r="D360" s="144"/>
      <c r="E360" s="129"/>
      <c r="F360" s="129"/>
      <c r="G360" s="129"/>
      <c r="H360" s="129"/>
      <c r="I360" s="129"/>
    </row>
    <row r="361" spans="1:9" s="143" customFormat="1" ht="12.75">
      <c r="A361" s="142"/>
      <c r="B361" s="142"/>
      <c r="C361" s="144"/>
      <c r="D361" s="144"/>
      <c r="E361" s="129"/>
      <c r="F361" s="129"/>
      <c r="G361" s="129"/>
      <c r="H361" s="129"/>
      <c r="I361" s="129"/>
    </row>
    <row r="362" spans="1:9" s="143" customFormat="1" ht="12.75">
      <c r="A362" s="142"/>
      <c r="B362" s="142"/>
      <c r="C362" s="144"/>
      <c r="D362" s="144"/>
      <c r="E362" s="129"/>
      <c r="F362" s="129"/>
      <c r="G362" s="129"/>
      <c r="H362" s="129"/>
      <c r="I362" s="129"/>
    </row>
    <row r="363" spans="1:9" s="143" customFormat="1" ht="12.75">
      <c r="A363" s="142"/>
      <c r="B363" s="142"/>
      <c r="C363" s="144"/>
      <c r="D363" s="144"/>
      <c r="E363" s="129"/>
      <c r="F363" s="129"/>
      <c r="G363" s="129"/>
      <c r="H363" s="129"/>
      <c r="I363" s="129"/>
    </row>
    <row r="364" spans="1:9" s="143" customFormat="1" ht="12.75">
      <c r="A364" s="142"/>
      <c r="B364" s="142"/>
      <c r="C364" s="144"/>
      <c r="D364" s="144"/>
      <c r="E364" s="129"/>
      <c r="F364" s="129"/>
      <c r="G364" s="129"/>
      <c r="H364" s="129"/>
      <c r="I364" s="129"/>
    </row>
    <row r="365" spans="1:9" s="143" customFormat="1" ht="12.75">
      <c r="A365" s="142"/>
      <c r="B365" s="142"/>
      <c r="C365" s="144"/>
      <c r="D365" s="144"/>
      <c r="E365" s="129"/>
      <c r="F365" s="129"/>
      <c r="G365" s="129"/>
      <c r="H365" s="129"/>
      <c r="I365" s="129"/>
    </row>
    <row r="366" spans="1:9" s="143" customFormat="1" ht="12.75">
      <c r="A366" s="142"/>
      <c r="B366" s="142"/>
      <c r="C366" s="144"/>
      <c r="D366" s="144"/>
      <c r="E366" s="129"/>
      <c r="F366" s="129"/>
      <c r="G366" s="129"/>
      <c r="H366" s="129"/>
      <c r="I366" s="129"/>
    </row>
    <row r="367" spans="1:9" s="143" customFormat="1" ht="12.75">
      <c r="A367" s="142"/>
      <c r="B367" s="142"/>
      <c r="C367" s="144"/>
      <c r="D367" s="144"/>
      <c r="E367" s="129"/>
      <c r="F367" s="129"/>
      <c r="G367" s="129"/>
      <c r="H367" s="129"/>
      <c r="I367" s="129"/>
    </row>
    <row r="368" spans="1:9" s="143" customFormat="1" ht="12.75">
      <c r="A368" s="142"/>
      <c r="B368" s="142"/>
      <c r="C368" s="144"/>
      <c r="D368" s="144"/>
      <c r="E368" s="129"/>
      <c r="F368" s="129"/>
      <c r="G368" s="129"/>
      <c r="H368" s="129"/>
      <c r="I368" s="129"/>
    </row>
    <row r="369" spans="1:9" s="143" customFormat="1" ht="12.75">
      <c r="A369" s="142"/>
      <c r="B369" s="142"/>
      <c r="C369" s="144"/>
      <c r="D369" s="144"/>
      <c r="E369" s="129"/>
      <c r="F369" s="129"/>
      <c r="G369" s="129"/>
      <c r="H369" s="129"/>
      <c r="I369" s="129"/>
    </row>
    <row r="370" spans="1:9" s="143" customFormat="1" ht="12.75">
      <c r="A370" s="142"/>
      <c r="B370" s="142"/>
      <c r="C370" s="144"/>
      <c r="D370" s="144"/>
      <c r="E370" s="129"/>
      <c r="F370" s="129"/>
      <c r="G370" s="129"/>
      <c r="H370" s="129"/>
      <c r="I370" s="129"/>
    </row>
    <row r="371" spans="1:9" s="143" customFormat="1" ht="12.75">
      <c r="A371" s="142"/>
      <c r="B371" s="142"/>
      <c r="C371" s="144"/>
      <c r="D371" s="144"/>
      <c r="E371" s="129"/>
      <c r="F371" s="129"/>
      <c r="G371" s="129"/>
      <c r="H371" s="129"/>
      <c r="I371" s="129"/>
    </row>
    <row r="372" spans="1:9" s="143" customFormat="1" ht="12.75">
      <c r="A372" s="142"/>
      <c r="B372" s="142"/>
      <c r="C372" s="144"/>
      <c r="D372" s="144"/>
      <c r="E372" s="129"/>
      <c r="F372" s="129"/>
      <c r="G372" s="129"/>
      <c r="H372" s="129"/>
      <c r="I372" s="129"/>
    </row>
    <row r="373" spans="1:9" s="143" customFormat="1" ht="12.75">
      <c r="A373" s="142"/>
      <c r="B373" s="142"/>
      <c r="C373" s="144"/>
      <c r="D373" s="144"/>
      <c r="E373" s="129"/>
      <c r="F373" s="129"/>
      <c r="G373" s="129"/>
      <c r="H373" s="129"/>
      <c r="I373" s="129"/>
    </row>
    <row r="374" spans="1:9" s="143" customFormat="1" ht="12.75">
      <c r="A374" s="142"/>
      <c r="B374" s="142"/>
      <c r="C374" s="144"/>
      <c r="D374" s="144"/>
      <c r="E374" s="129"/>
      <c r="F374" s="129"/>
      <c r="G374" s="129"/>
      <c r="H374" s="129"/>
      <c r="I374" s="129"/>
    </row>
    <row r="375" spans="1:9" s="143" customFormat="1" ht="12.75">
      <c r="A375" s="142"/>
      <c r="B375" s="142"/>
      <c r="C375" s="144"/>
      <c r="D375" s="144"/>
      <c r="E375" s="129"/>
      <c r="F375" s="129"/>
      <c r="G375" s="129"/>
      <c r="H375" s="129"/>
      <c r="I375" s="129"/>
    </row>
    <row r="376" spans="1:9" s="143" customFormat="1" ht="12.75">
      <c r="A376" s="142"/>
      <c r="B376" s="142"/>
      <c r="C376" s="144"/>
      <c r="D376" s="144"/>
      <c r="E376" s="129"/>
      <c r="F376" s="129"/>
      <c r="G376" s="129"/>
      <c r="H376" s="129"/>
      <c r="I376" s="129"/>
    </row>
    <row r="377" spans="1:9" s="143" customFormat="1" ht="12.75">
      <c r="A377" s="142"/>
      <c r="B377" s="142"/>
      <c r="C377" s="144"/>
      <c r="D377" s="144"/>
      <c r="E377" s="129"/>
      <c r="F377" s="129"/>
      <c r="G377" s="129"/>
      <c r="H377" s="129"/>
      <c r="I377" s="129"/>
    </row>
    <row r="378" spans="1:9" s="143" customFormat="1" ht="12.75">
      <c r="A378" s="142"/>
      <c r="B378" s="142"/>
      <c r="C378" s="144"/>
      <c r="D378" s="144"/>
      <c r="E378" s="129"/>
      <c r="F378" s="129"/>
      <c r="G378" s="129"/>
      <c r="H378" s="129"/>
      <c r="I378" s="129"/>
    </row>
    <row r="379" spans="1:9" s="143" customFormat="1" ht="12.75">
      <c r="A379" s="142"/>
      <c r="B379" s="142"/>
      <c r="C379" s="144"/>
      <c r="D379" s="144"/>
      <c r="E379" s="129"/>
      <c r="F379" s="129"/>
      <c r="G379" s="129"/>
      <c r="H379" s="129"/>
      <c r="I379" s="129"/>
    </row>
    <row r="380" spans="1:9" s="143" customFormat="1" ht="12.75">
      <c r="A380" s="142"/>
      <c r="B380" s="142"/>
      <c r="C380" s="144"/>
      <c r="D380" s="144"/>
      <c r="E380" s="129"/>
      <c r="F380" s="129"/>
      <c r="G380" s="129"/>
      <c r="H380" s="129"/>
      <c r="I380" s="129"/>
    </row>
    <row r="381" spans="1:9" s="143" customFormat="1" ht="12.75">
      <c r="A381" s="142"/>
      <c r="B381" s="142"/>
      <c r="C381" s="144"/>
      <c r="D381" s="144"/>
      <c r="E381" s="129"/>
      <c r="F381" s="129"/>
      <c r="G381" s="129"/>
      <c r="H381" s="129"/>
      <c r="I381" s="129"/>
    </row>
    <row r="382" spans="1:9" s="143" customFormat="1" ht="12.75">
      <c r="A382" s="142"/>
      <c r="B382" s="142"/>
      <c r="C382" s="144"/>
      <c r="D382" s="144"/>
      <c r="E382" s="129"/>
      <c r="F382" s="129"/>
      <c r="G382" s="129"/>
      <c r="H382" s="129"/>
      <c r="I382" s="129"/>
    </row>
    <row r="383" spans="1:9" s="143" customFormat="1" ht="12.75">
      <c r="A383" s="142"/>
      <c r="B383" s="142"/>
      <c r="C383" s="144"/>
      <c r="D383" s="144"/>
      <c r="E383" s="129"/>
      <c r="F383" s="129"/>
      <c r="G383" s="129"/>
      <c r="H383" s="129"/>
      <c r="I383" s="129"/>
    </row>
    <row r="384" spans="1:9" s="143" customFormat="1" ht="12.75">
      <c r="A384" s="142"/>
      <c r="B384" s="142"/>
      <c r="C384" s="144"/>
      <c r="D384" s="144"/>
      <c r="E384" s="129"/>
      <c r="F384" s="129"/>
      <c r="G384" s="129"/>
      <c r="H384" s="129"/>
      <c r="I384" s="129"/>
    </row>
    <row r="385" spans="1:9" s="143" customFormat="1" ht="12.75">
      <c r="A385" s="142"/>
      <c r="B385" s="142"/>
      <c r="C385" s="144"/>
      <c r="D385" s="144"/>
      <c r="E385" s="129"/>
      <c r="F385" s="129"/>
      <c r="G385" s="129"/>
      <c r="H385" s="129"/>
      <c r="I385" s="129"/>
    </row>
    <row r="386" spans="1:9" s="143" customFormat="1" ht="12.75">
      <c r="A386" s="142"/>
      <c r="B386" s="142"/>
      <c r="C386" s="144"/>
      <c r="D386" s="144"/>
      <c r="E386" s="129"/>
      <c r="F386" s="129"/>
      <c r="G386" s="129"/>
      <c r="H386" s="129"/>
      <c r="I386" s="129"/>
    </row>
    <row r="387" spans="1:9" s="143" customFormat="1" ht="12.75">
      <c r="A387" s="142"/>
      <c r="B387" s="142"/>
      <c r="C387" s="144"/>
      <c r="D387" s="144"/>
      <c r="E387" s="129"/>
      <c r="F387" s="129"/>
      <c r="G387" s="129"/>
      <c r="H387" s="129"/>
      <c r="I387" s="129"/>
    </row>
    <row r="388" spans="1:9" s="143" customFormat="1" ht="12.75">
      <c r="A388" s="142"/>
      <c r="B388" s="142"/>
      <c r="C388" s="144"/>
      <c r="D388" s="144"/>
      <c r="E388" s="129"/>
      <c r="F388" s="129"/>
      <c r="G388" s="129"/>
      <c r="H388" s="129"/>
      <c r="I388" s="129"/>
    </row>
    <row r="389" spans="1:9" s="143" customFormat="1" ht="12.75">
      <c r="A389" s="142"/>
      <c r="B389" s="142"/>
      <c r="C389" s="144"/>
      <c r="D389" s="144"/>
      <c r="E389" s="129"/>
      <c r="F389" s="129"/>
      <c r="G389" s="129"/>
      <c r="H389" s="129"/>
      <c r="I389" s="129"/>
    </row>
    <row r="390" spans="1:9" s="143" customFormat="1" ht="12.75">
      <c r="A390" s="142"/>
      <c r="B390" s="142"/>
      <c r="C390" s="144"/>
      <c r="D390" s="144"/>
      <c r="E390" s="129"/>
      <c r="F390" s="129"/>
      <c r="G390" s="129"/>
      <c r="H390" s="129"/>
      <c r="I390" s="129"/>
    </row>
    <row r="391" spans="1:9" s="143" customFormat="1" ht="12.75">
      <c r="A391" s="142"/>
      <c r="B391" s="142"/>
      <c r="C391" s="144"/>
      <c r="D391" s="144"/>
      <c r="E391" s="129"/>
      <c r="F391" s="129"/>
      <c r="G391" s="129"/>
      <c r="H391" s="129"/>
      <c r="I391" s="129"/>
    </row>
    <row r="392" spans="1:9" s="143" customFormat="1" ht="12.75">
      <c r="A392" s="142"/>
      <c r="B392" s="142"/>
      <c r="C392" s="144"/>
      <c r="D392" s="144"/>
      <c r="E392" s="129"/>
      <c r="F392" s="129"/>
      <c r="G392" s="129"/>
      <c r="H392" s="129"/>
      <c r="I392" s="129"/>
    </row>
    <row r="393" spans="1:9" s="143" customFormat="1" ht="12.75">
      <c r="A393" s="142"/>
      <c r="B393" s="142"/>
      <c r="C393" s="144"/>
      <c r="D393" s="144"/>
      <c r="E393" s="129"/>
      <c r="F393" s="129"/>
      <c r="G393" s="129"/>
      <c r="H393" s="129"/>
      <c r="I393" s="129"/>
    </row>
    <row r="394" spans="1:9" s="143" customFormat="1" ht="12.75">
      <c r="A394" s="142"/>
      <c r="B394" s="142"/>
      <c r="C394" s="144"/>
      <c r="D394" s="144"/>
      <c r="E394" s="129"/>
      <c r="F394" s="129"/>
      <c r="G394" s="129"/>
      <c r="H394" s="129"/>
      <c r="I394" s="129"/>
    </row>
    <row r="395" spans="1:9" s="143" customFormat="1" ht="12.75">
      <c r="A395" s="142"/>
      <c r="B395" s="142"/>
      <c r="C395" s="144"/>
      <c r="D395" s="144"/>
      <c r="E395" s="129"/>
      <c r="F395" s="129"/>
      <c r="G395" s="129"/>
      <c r="H395" s="129"/>
      <c r="I395" s="129"/>
    </row>
    <row r="396" spans="1:9" s="143" customFormat="1" ht="12.75">
      <c r="A396" s="142"/>
      <c r="B396" s="142"/>
      <c r="C396" s="144"/>
      <c r="D396" s="144"/>
      <c r="E396" s="129"/>
      <c r="F396" s="129"/>
      <c r="G396" s="129"/>
      <c r="H396" s="129"/>
      <c r="I396" s="129"/>
    </row>
    <row r="397" spans="1:9" s="143" customFormat="1" ht="12.75">
      <c r="A397" s="142"/>
      <c r="B397" s="142"/>
      <c r="C397" s="144"/>
      <c r="D397" s="144"/>
      <c r="E397" s="129"/>
      <c r="F397" s="129"/>
      <c r="G397" s="129"/>
      <c r="H397" s="129"/>
      <c r="I397" s="129"/>
    </row>
    <row r="398" spans="1:9" s="143" customFormat="1" ht="12.75">
      <c r="A398" s="142"/>
      <c r="B398" s="142"/>
      <c r="C398" s="144"/>
      <c r="D398" s="144"/>
      <c r="E398" s="129"/>
      <c r="F398" s="129"/>
      <c r="G398" s="129"/>
      <c r="H398" s="129"/>
      <c r="I398" s="129"/>
    </row>
    <row r="399" spans="1:9" s="143" customFormat="1" ht="12.75">
      <c r="A399" s="142"/>
      <c r="B399" s="142"/>
      <c r="C399" s="144"/>
      <c r="D399" s="144"/>
      <c r="E399" s="129"/>
      <c r="F399" s="129"/>
      <c r="G399" s="129"/>
      <c r="H399" s="129"/>
      <c r="I399" s="129"/>
    </row>
    <row r="400" spans="1:9" s="143" customFormat="1" ht="12.75">
      <c r="A400" s="142"/>
      <c r="B400" s="142"/>
      <c r="C400" s="144"/>
      <c r="D400" s="144"/>
      <c r="E400" s="129"/>
      <c r="F400" s="129"/>
      <c r="G400" s="129"/>
      <c r="H400" s="129"/>
      <c r="I400" s="129"/>
    </row>
    <row r="401" spans="1:9" s="143" customFormat="1" ht="12.75">
      <c r="A401" s="142"/>
      <c r="B401" s="142"/>
      <c r="C401" s="144"/>
      <c r="D401" s="144"/>
      <c r="E401" s="129"/>
      <c r="F401" s="129"/>
      <c r="G401" s="129"/>
      <c r="H401" s="129"/>
      <c r="I401" s="129"/>
    </row>
    <row r="402" spans="1:9" s="143" customFormat="1" ht="12.75">
      <c r="A402" s="142"/>
      <c r="B402" s="142"/>
      <c r="C402" s="144"/>
      <c r="D402" s="144"/>
      <c r="E402" s="129"/>
      <c r="F402" s="129"/>
      <c r="G402" s="129"/>
      <c r="H402" s="129"/>
      <c r="I402" s="129"/>
    </row>
    <row r="403" spans="1:9" s="143" customFormat="1" ht="12.75">
      <c r="A403" s="142"/>
      <c r="B403" s="142"/>
      <c r="C403" s="144"/>
      <c r="D403" s="144"/>
      <c r="E403" s="129"/>
      <c r="F403" s="129"/>
      <c r="G403" s="129"/>
      <c r="H403" s="129"/>
      <c r="I403" s="129"/>
    </row>
    <row r="404" spans="1:9" s="143" customFormat="1" ht="12.75">
      <c r="A404" s="142"/>
      <c r="B404" s="142"/>
      <c r="C404" s="144"/>
      <c r="D404" s="144"/>
      <c r="E404" s="129"/>
      <c r="F404" s="129"/>
      <c r="G404" s="129"/>
      <c r="H404" s="129"/>
      <c r="I404" s="129"/>
    </row>
    <row r="405" spans="1:9" s="143" customFormat="1" ht="12.75">
      <c r="A405" s="142"/>
      <c r="B405" s="142"/>
      <c r="C405" s="144"/>
      <c r="D405" s="144"/>
      <c r="E405" s="129"/>
      <c r="F405" s="129"/>
      <c r="G405" s="129"/>
      <c r="H405" s="129"/>
      <c r="I405" s="129"/>
    </row>
    <row r="406" spans="1:9" s="143" customFormat="1" ht="12.75">
      <c r="A406" s="142"/>
      <c r="B406" s="142"/>
      <c r="C406" s="144"/>
      <c r="D406" s="144"/>
      <c r="E406" s="129"/>
      <c r="F406" s="129"/>
      <c r="G406" s="129"/>
      <c r="H406" s="129"/>
      <c r="I406" s="129"/>
    </row>
    <row r="407" spans="1:9" s="143" customFormat="1" ht="12.75">
      <c r="A407" s="142"/>
      <c r="B407" s="142"/>
      <c r="C407" s="144"/>
      <c r="D407" s="144"/>
      <c r="E407" s="129"/>
      <c r="F407" s="129"/>
      <c r="G407" s="129"/>
      <c r="H407" s="129"/>
      <c r="I407" s="129"/>
    </row>
    <row r="408" spans="1:9" s="143" customFormat="1" ht="12.75">
      <c r="A408" s="142"/>
      <c r="B408" s="142"/>
      <c r="C408" s="144"/>
      <c r="D408" s="144"/>
      <c r="E408" s="129"/>
      <c r="F408" s="129"/>
      <c r="G408" s="129"/>
      <c r="H408" s="129"/>
      <c r="I408" s="129"/>
    </row>
    <row r="409" spans="1:9" s="143" customFormat="1" ht="12.75">
      <c r="A409" s="142"/>
      <c r="B409" s="142"/>
      <c r="C409" s="144"/>
      <c r="D409" s="144"/>
      <c r="E409" s="129"/>
      <c r="F409" s="129"/>
      <c r="G409" s="129"/>
      <c r="H409" s="129"/>
      <c r="I409" s="129"/>
    </row>
    <row r="410" spans="1:9" s="143" customFormat="1" ht="12.75">
      <c r="A410" s="142"/>
      <c r="B410" s="142"/>
      <c r="C410" s="144"/>
      <c r="D410" s="144"/>
      <c r="E410" s="129"/>
      <c r="F410" s="129"/>
      <c r="G410" s="129"/>
      <c r="H410" s="129"/>
      <c r="I410" s="129"/>
    </row>
    <row r="411" spans="1:9" s="143" customFormat="1" ht="12.75">
      <c r="A411" s="142"/>
      <c r="B411" s="142"/>
      <c r="C411" s="144"/>
      <c r="D411" s="144"/>
      <c r="E411" s="129"/>
      <c r="F411" s="129"/>
      <c r="G411" s="129"/>
      <c r="H411" s="129"/>
      <c r="I411" s="129"/>
    </row>
    <row r="412" spans="1:9" s="143" customFormat="1" ht="12.75">
      <c r="A412" s="142"/>
      <c r="B412" s="142"/>
      <c r="C412" s="144"/>
      <c r="D412" s="144"/>
      <c r="E412" s="129"/>
      <c r="F412" s="129"/>
      <c r="G412" s="129"/>
      <c r="H412" s="129"/>
      <c r="I412" s="129"/>
    </row>
    <row r="413" spans="1:9" s="143" customFormat="1" ht="12.75">
      <c r="A413" s="142"/>
      <c r="B413" s="142"/>
      <c r="C413" s="144"/>
      <c r="D413" s="144"/>
      <c r="E413" s="129"/>
      <c r="F413" s="129"/>
      <c r="G413" s="129"/>
      <c r="H413" s="129"/>
      <c r="I413" s="129"/>
    </row>
    <row r="414" spans="1:9" s="143" customFormat="1" ht="12.75">
      <c r="A414" s="142"/>
      <c r="B414" s="142"/>
      <c r="C414" s="144"/>
      <c r="D414" s="144"/>
      <c r="E414" s="129"/>
      <c r="F414" s="129"/>
      <c r="G414" s="129"/>
      <c r="H414" s="129"/>
      <c r="I414" s="129"/>
    </row>
    <row r="415" spans="1:9" s="143" customFormat="1" ht="12.75">
      <c r="A415" s="142"/>
      <c r="B415" s="142"/>
      <c r="C415" s="144"/>
      <c r="D415" s="144"/>
      <c r="E415" s="129"/>
      <c r="F415" s="129"/>
      <c r="G415" s="129"/>
      <c r="H415" s="129"/>
      <c r="I415" s="129"/>
    </row>
    <row r="416" spans="1:9" s="143" customFormat="1" ht="12.75">
      <c r="A416" s="142"/>
      <c r="B416" s="142"/>
      <c r="C416" s="144"/>
      <c r="D416" s="144"/>
      <c r="E416" s="129"/>
      <c r="F416" s="129"/>
      <c r="G416" s="129"/>
      <c r="H416" s="129"/>
      <c r="I416" s="129"/>
    </row>
    <row r="417" spans="1:9" s="143" customFormat="1" ht="12.75">
      <c r="A417" s="142"/>
      <c r="B417" s="142"/>
      <c r="C417" s="144"/>
      <c r="D417" s="144"/>
      <c r="E417" s="129"/>
      <c r="F417" s="129"/>
      <c r="G417" s="129"/>
      <c r="H417" s="129"/>
      <c r="I417" s="129"/>
    </row>
    <row r="418" spans="1:9" s="143" customFormat="1" ht="12.75">
      <c r="A418" s="142"/>
      <c r="B418" s="142"/>
      <c r="C418" s="144"/>
      <c r="D418" s="144"/>
      <c r="E418" s="129"/>
      <c r="F418" s="129"/>
      <c r="G418" s="129"/>
      <c r="H418" s="129"/>
      <c r="I418" s="129"/>
    </row>
    <row r="419" spans="1:9" s="143" customFormat="1" ht="12.75">
      <c r="A419" s="142"/>
      <c r="B419" s="142"/>
      <c r="C419" s="144"/>
      <c r="D419" s="144"/>
      <c r="E419" s="129"/>
      <c r="F419" s="129"/>
      <c r="G419" s="129"/>
      <c r="H419" s="129"/>
      <c r="I419" s="129"/>
    </row>
    <row r="420" spans="1:9" s="143" customFormat="1" ht="12.75">
      <c r="A420" s="142"/>
      <c r="B420" s="142"/>
      <c r="C420" s="144"/>
      <c r="D420" s="144"/>
      <c r="E420" s="129"/>
      <c r="F420" s="129"/>
      <c r="G420" s="129"/>
      <c r="H420" s="129"/>
      <c r="I420" s="129"/>
    </row>
    <row r="421" spans="1:9" s="143" customFormat="1" ht="12.75">
      <c r="A421" s="142"/>
      <c r="B421" s="142"/>
      <c r="C421" s="144"/>
      <c r="D421" s="144"/>
      <c r="E421" s="129"/>
      <c r="F421" s="129"/>
      <c r="G421" s="129"/>
      <c r="H421" s="129"/>
      <c r="I421" s="129"/>
    </row>
    <row r="422" spans="1:9" s="143" customFormat="1" ht="12.75">
      <c r="A422" s="142"/>
      <c r="B422" s="142"/>
      <c r="C422" s="144"/>
      <c r="D422" s="144"/>
      <c r="E422" s="129"/>
      <c r="F422" s="129"/>
      <c r="G422" s="129"/>
      <c r="H422" s="129"/>
      <c r="I422" s="129"/>
    </row>
    <row r="423" spans="1:9" s="143" customFormat="1" ht="12.75">
      <c r="A423" s="142"/>
      <c r="B423" s="142"/>
      <c r="C423" s="144"/>
      <c r="D423" s="144"/>
      <c r="E423" s="129"/>
      <c r="F423" s="129"/>
      <c r="G423" s="129"/>
      <c r="H423" s="129"/>
      <c r="I423" s="129"/>
    </row>
    <row r="424" spans="1:9" s="143" customFormat="1" ht="12.75">
      <c r="A424" s="142"/>
      <c r="B424" s="142"/>
      <c r="C424" s="144"/>
      <c r="D424" s="144"/>
      <c r="E424" s="129"/>
      <c r="F424" s="129"/>
      <c r="G424" s="129"/>
      <c r="H424" s="129"/>
      <c r="I424" s="129"/>
    </row>
    <row r="425" spans="1:9" s="143" customFormat="1" ht="12.75">
      <c r="A425" s="142"/>
      <c r="B425" s="142"/>
      <c r="C425" s="144"/>
      <c r="D425" s="144"/>
      <c r="E425" s="129"/>
      <c r="F425" s="129"/>
      <c r="G425" s="129"/>
      <c r="H425" s="129"/>
      <c r="I425" s="129"/>
    </row>
    <row r="426" spans="1:9" s="143" customFormat="1" ht="12.75">
      <c r="A426" s="142"/>
      <c r="B426" s="142"/>
      <c r="C426" s="144"/>
      <c r="D426" s="144"/>
      <c r="E426" s="129"/>
      <c r="F426" s="129"/>
      <c r="G426" s="129"/>
      <c r="H426" s="129"/>
      <c r="I426" s="129"/>
    </row>
    <row r="427" spans="1:9" s="143" customFormat="1" ht="12.75">
      <c r="A427" s="142"/>
      <c r="B427" s="142"/>
      <c r="C427" s="144"/>
      <c r="D427" s="144"/>
      <c r="E427" s="129"/>
      <c r="F427" s="129"/>
      <c r="G427" s="129"/>
      <c r="H427" s="129"/>
      <c r="I427" s="129"/>
    </row>
    <row r="428" spans="1:9" s="143" customFormat="1" ht="12.75">
      <c r="A428" s="142"/>
      <c r="B428" s="142"/>
      <c r="C428" s="144"/>
      <c r="D428" s="144"/>
      <c r="E428" s="129"/>
      <c r="F428" s="129"/>
      <c r="G428" s="129"/>
      <c r="H428" s="129"/>
      <c r="I428" s="129"/>
    </row>
    <row r="429" spans="1:9" s="143" customFormat="1" ht="12.75">
      <c r="A429" s="142"/>
      <c r="B429" s="142"/>
      <c r="C429" s="144"/>
      <c r="D429" s="144"/>
      <c r="E429" s="129"/>
      <c r="F429" s="129"/>
      <c r="G429" s="129"/>
      <c r="H429" s="129"/>
      <c r="I429" s="129"/>
    </row>
    <row r="430" spans="1:9" s="143" customFormat="1" ht="12.75">
      <c r="A430" s="142"/>
      <c r="B430" s="142"/>
      <c r="C430" s="144"/>
      <c r="D430" s="144"/>
      <c r="E430" s="129"/>
      <c r="F430" s="129"/>
      <c r="G430" s="129"/>
      <c r="H430" s="129"/>
      <c r="I430" s="129"/>
    </row>
    <row r="431" spans="1:9" s="143" customFormat="1" ht="12.75">
      <c r="A431" s="142"/>
      <c r="B431" s="142"/>
      <c r="C431" s="144"/>
      <c r="D431" s="144"/>
      <c r="E431" s="129"/>
      <c r="F431" s="129"/>
      <c r="G431" s="129"/>
      <c r="H431" s="129"/>
      <c r="I431" s="129"/>
    </row>
    <row r="432" spans="1:9" s="143" customFormat="1" ht="12.75">
      <c r="A432" s="142"/>
      <c r="B432" s="142"/>
      <c r="C432" s="144"/>
      <c r="D432" s="144"/>
      <c r="E432" s="129"/>
      <c r="F432" s="129"/>
      <c r="G432" s="129"/>
      <c r="H432" s="129"/>
      <c r="I432" s="129"/>
    </row>
    <row r="433" spans="1:9" s="143" customFormat="1" ht="12.75">
      <c r="A433" s="142"/>
      <c r="B433" s="142"/>
      <c r="C433" s="144"/>
      <c r="D433" s="144"/>
      <c r="E433" s="129"/>
      <c r="F433" s="129"/>
      <c r="G433" s="129"/>
      <c r="H433" s="129"/>
      <c r="I433" s="129"/>
    </row>
    <row r="434" spans="1:9" s="143" customFormat="1" ht="12.75">
      <c r="A434" s="142"/>
      <c r="B434" s="142"/>
      <c r="C434" s="144"/>
      <c r="D434" s="144"/>
      <c r="E434" s="129"/>
      <c r="F434" s="129"/>
      <c r="G434" s="129"/>
      <c r="H434" s="129"/>
      <c r="I434" s="129"/>
    </row>
    <row r="435" spans="1:9" s="143" customFormat="1" ht="12.75">
      <c r="A435" s="142"/>
      <c r="B435" s="142"/>
      <c r="C435" s="144"/>
      <c r="D435" s="144"/>
      <c r="E435" s="129"/>
      <c r="F435" s="129"/>
      <c r="G435" s="129"/>
      <c r="H435" s="129"/>
      <c r="I435" s="129"/>
    </row>
    <row r="436" spans="1:9" s="143" customFormat="1" ht="12.75">
      <c r="A436" s="142"/>
      <c r="B436" s="142"/>
      <c r="C436" s="144"/>
      <c r="D436" s="144"/>
      <c r="E436" s="129"/>
      <c r="F436" s="129"/>
      <c r="G436" s="129"/>
      <c r="H436" s="129"/>
      <c r="I436" s="129"/>
    </row>
    <row r="437" spans="1:9" s="143" customFormat="1" ht="12.75">
      <c r="A437" s="142"/>
      <c r="B437" s="142"/>
      <c r="C437" s="144"/>
      <c r="D437" s="144"/>
      <c r="E437" s="129"/>
      <c r="F437" s="129"/>
      <c r="G437" s="129"/>
      <c r="H437" s="129"/>
      <c r="I437" s="129"/>
    </row>
    <row r="438" spans="1:9" s="143" customFormat="1" ht="12.75">
      <c r="A438" s="142"/>
      <c r="B438" s="142"/>
      <c r="C438" s="144"/>
      <c r="D438" s="144"/>
      <c r="E438" s="129"/>
      <c r="F438" s="129"/>
      <c r="G438" s="129"/>
      <c r="H438" s="129"/>
      <c r="I438" s="129"/>
    </row>
    <row r="439" spans="1:9" s="143" customFormat="1" ht="12.75">
      <c r="A439" s="142"/>
      <c r="B439" s="142"/>
      <c r="C439" s="144"/>
      <c r="D439" s="144"/>
      <c r="E439" s="129"/>
      <c r="F439" s="129"/>
      <c r="G439" s="129"/>
      <c r="H439" s="129"/>
      <c r="I439" s="129"/>
    </row>
    <row r="440" spans="1:9" s="143" customFormat="1" ht="12.75">
      <c r="A440" s="142"/>
      <c r="B440" s="142"/>
      <c r="C440" s="144"/>
      <c r="D440" s="144"/>
      <c r="E440" s="129"/>
      <c r="F440" s="129"/>
      <c r="G440" s="129"/>
      <c r="H440" s="129"/>
      <c r="I440" s="129"/>
    </row>
    <row r="441" spans="1:9" s="143" customFormat="1" ht="12.75">
      <c r="A441" s="142"/>
      <c r="B441" s="142"/>
      <c r="C441" s="144"/>
      <c r="D441" s="144"/>
      <c r="E441" s="129"/>
      <c r="F441" s="129"/>
      <c r="G441" s="129"/>
      <c r="H441" s="129"/>
      <c r="I441" s="129"/>
    </row>
    <row r="442" spans="1:9" s="143" customFormat="1" ht="12.75">
      <c r="A442" s="142"/>
      <c r="B442" s="142"/>
      <c r="C442" s="144"/>
      <c r="D442" s="144"/>
      <c r="E442" s="129"/>
      <c r="F442" s="129"/>
      <c r="G442" s="129"/>
      <c r="H442" s="129"/>
      <c r="I442" s="129"/>
    </row>
    <row r="443" spans="1:9" s="143" customFormat="1" ht="12.75">
      <c r="A443" s="142"/>
      <c r="B443" s="142"/>
      <c r="C443" s="144"/>
      <c r="D443" s="144"/>
      <c r="E443" s="129"/>
      <c r="F443" s="129"/>
      <c r="G443" s="129"/>
      <c r="H443" s="129"/>
      <c r="I443" s="129"/>
    </row>
    <row r="444" spans="1:9" s="143" customFormat="1" ht="12.75">
      <c r="A444" s="142"/>
      <c r="B444" s="142"/>
      <c r="C444" s="144"/>
      <c r="D444" s="144"/>
      <c r="E444" s="129"/>
      <c r="F444" s="129"/>
      <c r="G444" s="129"/>
      <c r="H444" s="129"/>
      <c r="I444" s="129"/>
    </row>
    <row r="445" spans="1:9" s="143" customFormat="1" ht="12.75">
      <c r="A445" s="142"/>
      <c r="B445" s="142"/>
      <c r="C445" s="144"/>
      <c r="D445" s="144"/>
      <c r="E445" s="129"/>
      <c r="F445" s="129"/>
      <c r="G445" s="129"/>
      <c r="H445" s="129"/>
      <c r="I445" s="129"/>
    </row>
    <row r="446" spans="1:9" s="143" customFormat="1" ht="12.75">
      <c r="A446" s="142"/>
      <c r="B446" s="142"/>
      <c r="C446" s="144"/>
      <c r="D446" s="144"/>
      <c r="E446" s="129"/>
      <c r="F446" s="129"/>
      <c r="G446" s="129"/>
      <c r="H446" s="129"/>
      <c r="I446" s="129"/>
    </row>
    <row r="447" spans="1:9" s="143" customFormat="1" ht="12.75">
      <c r="A447" s="142"/>
      <c r="B447" s="142"/>
      <c r="C447" s="144"/>
      <c r="D447" s="144"/>
      <c r="E447" s="129"/>
      <c r="F447" s="129"/>
      <c r="G447" s="129"/>
      <c r="H447" s="129"/>
      <c r="I447" s="129"/>
    </row>
    <row r="448" spans="1:9" s="143" customFormat="1" ht="12.75">
      <c r="A448" s="142"/>
      <c r="B448" s="142"/>
      <c r="C448" s="144"/>
      <c r="D448" s="144"/>
      <c r="E448" s="129"/>
      <c r="F448" s="129"/>
      <c r="G448" s="129"/>
      <c r="H448" s="129"/>
      <c r="I448" s="129"/>
    </row>
    <row r="449" spans="1:9" s="143" customFormat="1" ht="12.75">
      <c r="A449" s="142"/>
      <c r="B449" s="142"/>
      <c r="C449" s="144"/>
      <c r="D449" s="144"/>
      <c r="E449" s="129"/>
      <c r="F449" s="129"/>
      <c r="G449" s="129"/>
      <c r="H449" s="129"/>
      <c r="I449" s="129"/>
    </row>
    <row r="450" spans="1:9" s="143" customFormat="1" ht="12.75">
      <c r="A450" s="142"/>
      <c r="B450" s="142"/>
      <c r="C450" s="144"/>
      <c r="D450" s="144"/>
      <c r="E450" s="129"/>
      <c r="F450" s="129"/>
      <c r="G450" s="129"/>
      <c r="H450" s="129"/>
      <c r="I450" s="129"/>
    </row>
    <row r="451" spans="1:9" s="143" customFormat="1" ht="12.75">
      <c r="A451" s="142"/>
      <c r="B451" s="142"/>
      <c r="C451" s="144"/>
      <c r="D451" s="144"/>
      <c r="E451" s="129"/>
      <c r="F451" s="129"/>
      <c r="G451" s="129"/>
      <c r="H451" s="129"/>
      <c r="I451" s="129"/>
    </row>
    <row r="452" spans="1:9" s="143" customFormat="1" ht="12.75">
      <c r="A452" s="142"/>
      <c r="B452" s="142"/>
      <c r="C452" s="144"/>
      <c r="D452" s="144"/>
      <c r="E452" s="129"/>
      <c r="F452" s="129"/>
      <c r="G452" s="129"/>
      <c r="H452" s="129"/>
      <c r="I452" s="129"/>
    </row>
    <row r="453" spans="1:9" s="143" customFormat="1" ht="12.75">
      <c r="A453" s="142"/>
      <c r="B453" s="142"/>
      <c r="C453" s="144"/>
      <c r="D453" s="144"/>
      <c r="E453" s="129"/>
      <c r="F453" s="129"/>
      <c r="G453" s="129"/>
      <c r="H453" s="129"/>
      <c r="I453" s="129"/>
    </row>
    <row r="454" spans="1:9" s="143" customFormat="1" ht="12.75">
      <c r="A454" s="142"/>
      <c r="B454" s="142"/>
      <c r="C454" s="144"/>
      <c r="D454" s="144"/>
      <c r="E454" s="129"/>
      <c r="F454" s="129"/>
      <c r="G454" s="129"/>
      <c r="H454" s="129"/>
      <c r="I454" s="129"/>
    </row>
    <row r="455" spans="1:9" s="143" customFormat="1" ht="12.75">
      <c r="A455" s="142"/>
      <c r="B455" s="142"/>
      <c r="C455" s="144"/>
      <c r="D455" s="144"/>
      <c r="E455" s="129"/>
      <c r="F455" s="129"/>
      <c r="G455" s="129"/>
      <c r="H455" s="129"/>
      <c r="I455" s="129"/>
    </row>
    <row r="456" spans="1:9" s="143" customFormat="1" ht="12.75">
      <c r="A456" s="142"/>
      <c r="B456" s="142"/>
      <c r="C456" s="144"/>
      <c r="D456" s="144"/>
      <c r="E456" s="129"/>
      <c r="F456" s="129"/>
      <c r="G456" s="129"/>
      <c r="H456" s="129"/>
      <c r="I456" s="129"/>
    </row>
    <row r="457" spans="1:9" s="143" customFormat="1" ht="12.75">
      <c r="A457" s="142"/>
      <c r="B457" s="142"/>
      <c r="C457" s="144"/>
      <c r="D457" s="144"/>
      <c r="E457" s="129"/>
      <c r="F457" s="129"/>
      <c r="G457" s="129"/>
      <c r="H457" s="129"/>
      <c r="I457" s="129"/>
    </row>
    <row r="458" spans="1:9" s="143" customFormat="1" ht="12.75">
      <c r="A458" s="142"/>
      <c r="B458" s="142"/>
      <c r="C458" s="144"/>
      <c r="D458" s="144"/>
      <c r="E458" s="129"/>
      <c r="F458" s="129"/>
      <c r="G458" s="129"/>
      <c r="H458" s="129"/>
      <c r="I458" s="129"/>
    </row>
    <row r="459" spans="1:9" s="143" customFormat="1" ht="12.75">
      <c r="A459" s="142"/>
      <c r="B459" s="142"/>
      <c r="C459" s="144"/>
      <c r="D459" s="144"/>
      <c r="E459" s="129"/>
      <c r="F459" s="129"/>
      <c r="G459" s="129"/>
      <c r="H459" s="129"/>
      <c r="I459" s="129"/>
    </row>
    <row r="460" spans="1:9" s="143" customFormat="1" ht="12.75">
      <c r="A460" s="142"/>
      <c r="B460" s="142"/>
      <c r="C460" s="144"/>
      <c r="D460" s="144"/>
      <c r="E460" s="129"/>
      <c r="F460" s="129"/>
      <c r="G460" s="129"/>
      <c r="H460" s="129"/>
      <c r="I460" s="129"/>
    </row>
    <row r="461" spans="1:9" s="143" customFormat="1" ht="12.75">
      <c r="A461" s="142"/>
      <c r="B461" s="142"/>
      <c r="C461" s="144"/>
      <c r="D461" s="144"/>
      <c r="E461" s="129"/>
      <c r="F461" s="129"/>
      <c r="G461" s="129"/>
      <c r="H461" s="129"/>
      <c r="I461" s="129"/>
    </row>
    <row r="462" spans="1:9" s="143" customFormat="1" ht="12.75">
      <c r="A462" s="142"/>
      <c r="B462" s="142"/>
      <c r="C462" s="144"/>
      <c r="D462" s="144"/>
      <c r="E462" s="129"/>
      <c r="F462" s="129"/>
      <c r="G462" s="129"/>
      <c r="H462" s="129"/>
      <c r="I462" s="129"/>
    </row>
    <row r="463" spans="1:9" s="143" customFormat="1" ht="12.75">
      <c r="A463" s="142"/>
      <c r="B463" s="142"/>
      <c r="C463" s="144"/>
      <c r="D463" s="144"/>
      <c r="E463" s="129"/>
      <c r="F463" s="129"/>
      <c r="G463" s="129"/>
      <c r="H463" s="129"/>
      <c r="I463" s="129"/>
    </row>
    <row r="464" spans="1:9" s="143" customFormat="1" ht="12.75">
      <c r="A464" s="142"/>
      <c r="B464" s="142"/>
      <c r="C464" s="144"/>
      <c r="D464" s="144"/>
      <c r="E464" s="129"/>
      <c r="F464" s="129"/>
      <c r="G464" s="129"/>
      <c r="H464" s="129"/>
      <c r="I464" s="129"/>
    </row>
    <row r="465" spans="1:9" s="143" customFormat="1" ht="12.75">
      <c r="A465" s="142"/>
      <c r="B465" s="142"/>
      <c r="C465" s="144"/>
      <c r="D465" s="144"/>
      <c r="E465" s="129"/>
      <c r="F465" s="129"/>
      <c r="G465" s="129"/>
      <c r="H465" s="129"/>
      <c r="I465" s="129"/>
    </row>
    <row r="466" spans="1:9" s="143" customFormat="1" ht="12.75">
      <c r="A466" s="142"/>
      <c r="B466" s="142"/>
      <c r="C466" s="144"/>
      <c r="D466" s="144"/>
      <c r="E466" s="129"/>
      <c r="F466" s="129"/>
      <c r="G466" s="129"/>
      <c r="H466" s="129"/>
      <c r="I466" s="129"/>
    </row>
    <row r="467" spans="1:9" s="143" customFormat="1" ht="12.75">
      <c r="A467" s="142"/>
      <c r="B467" s="142"/>
      <c r="C467" s="144"/>
      <c r="D467" s="144"/>
      <c r="E467" s="129"/>
      <c r="F467" s="129"/>
      <c r="G467" s="129"/>
      <c r="H467" s="129"/>
      <c r="I467" s="129"/>
    </row>
    <row r="468" spans="1:9" s="143" customFormat="1" ht="12.75">
      <c r="A468" s="142"/>
      <c r="B468" s="142"/>
      <c r="C468" s="144"/>
      <c r="D468" s="144"/>
      <c r="E468" s="129"/>
      <c r="F468" s="129"/>
      <c r="G468" s="129"/>
      <c r="H468" s="129"/>
      <c r="I468" s="129"/>
    </row>
    <row r="469" spans="1:9" s="143" customFormat="1" ht="12.75">
      <c r="A469" s="142"/>
      <c r="B469" s="142"/>
      <c r="C469" s="144"/>
      <c r="D469" s="144"/>
      <c r="E469" s="129"/>
      <c r="F469" s="129"/>
      <c r="G469" s="129"/>
      <c r="H469" s="129"/>
      <c r="I469" s="129"/>
    </row>
    <row r="470" spans="1:9" s="143" customFormat="1" ht="12.75">
      <c r="A470" s="142"/>
      <c r="B470" s="142"/>
      <c r="C470" s="144"/>
      <c r="D470" s="144"/>
      <c r="E470" s="129"/>
      <c r="F470" s="129"/>
      <c r="G470" s="129"/>
      <c r="H470" s="129"/>
      <c r="I470" s="129"/>
    </row>
    <row r="471" spans="1:9" s="143" customFormat="1" ht="12.75">
      <c r="A471" s="142"/>
      <c r="B471" s="142"/>
      <c r="C471" s="144"/>
      <c r="D471" s="144"/>
      <c r="E471" s="129"/>
      <c r="F471" s="129"/>
      <c r="G471" s="129"/>
      <c r="H471" s="129"/>
      <c r="I471" s="129"/>
    </row>
    <row r="472" spans="1:9" s="143" customFormat="1" ht="12.75">
      <c r="A472" s="142"/>
      <c r="B472" s="142"/>
      <c r="C472" s="144"/>
      <c r="D472" s="144"/>
      <c r="E472" s="129"/>
      <c r="F472" s="129"/>
      <c r="G472" s="129"/>
      <c r="H472" s="129"/>
      <c r="I472" s="129"/>
    </row>
    <row r="473" spans="1:9" s="143" customFormat="1" ht="12.75">
      <c r="A473" s="142"/>
      <c r="B473" s="142"/>
      <c r="C473" s="144"/>
      <c r="D473" s="144"/>
      <c r="E473" s="129"/>
      <c r="F473" s="129"/>
      <c r="G473" s="129"/>
      <c r="H473" s="129"/>
      <c r="I473" s="129"/>
    </row>
    <row r="474" spans="1:9" s="143" customFormat="1" ht="12.75">
      <c r="A474" s="142"/>
      <c r="B474" s="142"/>
      <c r="C474" s="144"/>
      <c r="D474" s="144"/>
      <c r="E474" s="129"/>
      <c r="F474" s="129"/>
      <c r="G474" s="129"/>
      <c r="H474" s="129"/>
      <c r="I474" s="129"/>
    </row>
    <row r="475" spans="1:9" s="143" customFormat="1" ht="12.75">
      <c r="A475" s="142"/>
      <c r="B475" s="142"/>
      <c r="C475" s="144"/>
      <c r="D475" s="144"/>
      <c r="E475" s="129"/>
      <c r="F475" s="129"/>
      <c r="G475" s="129"/>
      <c r="H475" s="129"/>
      <c r="I475" s="129"/>
    </row>
    <row r="476" spans="1:9" s="143" customFormat="1" ht="12.75">
      <c r="A476" s="142"/>
      <c r="B476" s="142"/>
      <c r="C476" s="144"/>
      <c r="D476" s="144"/>
      <c r="E476" s="129"/>
      <c r="F476" s="129"/>
      <c r="G476" s="129"/>
      <c r="H476" s="129"/>
      <c r="I476" s="129"/>
    </row>
    <row r="477" spans="1:9" s="143" customFormat="1" ht="12.75">
      <c r="A477" s="142"/>
      <c r="B477" s="142"/>
      <c r="C477" s="144"/>
      <c r="D477" s="144"/>
      <c r="E477" s="129"/>
      <c r="F477" s="129"/>
      <c r="G477" s="129"/>
      <c r="H477" s="129"/>
      <c r="I477" s="129"/>
    </row>
    <row r="478" spans="1:9" s="143" customFormat="1" ht="12.75">
      <c r="A478" s="142"/>
      <c r="B478" s="142"/>
      <c r="C478" s="144"/>
      <c r="D478" s="144"/>
      <c r="E478" s="129"/>
      <c r="F478" s="129"/>
      <c r="G478" s="129"/>
      <c r="H478" s="129"/>
      <c r="I478" s="129"/>
    </row>
    <row r="479" spans="1:9" s="143" customFormat="1" ht="12.75">
      <c r="A479" s="142"/>
      <c r="B479" s="142"/>
      <c r="C479" s="144"/>
      <c r="D479" s="144"/>
      <c r="E479" s="129"/>
      <c r="F479" s="129"/>
      <c r="G479" s="129"/>
      <c r="H479" s="129"/>
      <c r="I479" s="129"/>
    </row>
    <row r="480" spans="1:9" s="143" customFormat="1" ht="12.75">
      <c r="A480" s="142"/>
      <c r="B480" s="142"/>
      <c r="C480" s="144"/>
      <c r="D480" s="144"/>
      <c r="E480" s="129"/>
      <c r="F480" s="129"/>
      <c r="G480" s="129"/>
      <c r="H480" s="129"/>
      <c r="I480" s="129"/>
    </row>
    <row r="481" spans="1:9" s="143" customFormat="1" ht="12.75">
      <c r="A481" s="142"/>
      <c r="B481" s="142"/>
      <c r="C481" s="144"/>
      <c r="D481" s="144"/>
      <c r="E481" s="129"/>
      <c r="F481" s="129"/>
      <c r="G481" s="129"/>
      <c r="H481" s="129"/>
      <c r="I481" s="129"/>
    </row>
    <row r="482" spans="1:9" s="143" customFormat="1" ht="12.75">
      <c r="A482" s="142"/>
      <c r="B482" s="142"/>
      <c r="C482" s="144"/>
      <c r="D482" s="144"/>
      <c r="E482" s="129"/>
      <c r="F482" s="129"/>
      <c r="G482" s="129"/>
      <c r="H482" s="129"/>
      <c r="I482" s="129"/>
    </row>
    <row r="483" spans="1:9" s="143" customFormat="1" ht="12.75">
      <c r="A483" s="142"/>
      <c r="B483" s="142"/>
      <c r="C483" s="144"/>
      <c r="D483" s="144"/>
      <c r="E483" s="129"/>
      <c r="F483" s="129"/>
      <c r="G483" s="129"/>
      <c r="H483" s="129"/>
      <c r="I483" s="129"/>
    </row>
    <row r="484" spans="1:9" s="143" customFormat="1" ht="12.75">
      <c r="A484" s="142"/>
      <c r="B484" s="142"/>
      <c r="C484" s="144"/>
      <c r="D484" s="144"/>
      <c r="E484" s="129"/>
      <c r="F484" s="129"/>
      <c r="G484" s="129"/>
      <c r="H484" s="129"/>
      <c r="I484" s="129"/>
    </row>
    <row r="485" spans="1:9" s="143" customFormat="1" ht="12.75">
      <c r="A485" s="142"/>
      <c r="B485" s="142"/>
      <c r="C485" s="144"/>
      <c r="D485" s="144"/>
      <c r="E485" s="129"/>
      <c r="F485" s="129"/>
      <c r="G485" s="129"/>
      <c r="H485" s="129"/>
      <c r="I485" s="129"/>
    </row>
    <row r="486" spans="1:9" s="143" customFormat="1" ht="12.75">
      <c r="A486" s="142"/>
      <c r="B486" s="142"/>
      <c r="C486" s="144"/>
      <c r="D486" s="144"/>
      <c r="E486" s="129"/>
      <c r="F486" s="129"/>
      <c r="G486" s="129"/>
      <c r="H486" s="129"/>
      <c r="I486" s="129"/>
    </row>
    <row r="487" spans="1:9" s="143" customFormat="1" ht="12.75">
      <c r="A487" s="142"/>
      <c r="B487" s="142"/>
      <c r="C487" s="144"/>
      <c r="D487" s="144"/>
      <c r="E487" s="129"/>
      <c r="F487" s="129"/>
      <c r="G487" s="129"/>
      <c r="H487" s="129"/>
      <c r="I487" s="129"/>
    </row>
    <row r="488" spans="1:9" s="143" customFormat="1" ht="12.75">
      <c r="A488" s="142"/>
      <c r="B488" s="142"/>
      <c r="C488" s="144"/>
      <c r="D488" s="144"/>
      <c r="E488" s="129"/>
      <c r="F488" s="129"/>
      <c r="G488" s="129"/>
      <c r="H488" s="129"/>
      <c r="I488" s="129"/>
    </row>
    <row r="489" spans="1:9" s="143" customFormat="1" ht="12.75">
      <c r="A489" s="142"/>
      <c r="B489" s="142"/>
      <c r="C489" s="144"/>
      <c r="D489" s="144"/>
      <c r="E489" s="129"/>
      <c r="F489" s="129"/>
      <c r="G489" s="129"/>
      <c r="H489" s="129"/>
      <c r="I489" s="129"/>
    </row>
    <row r="490" spans="1:9" s="143" customFormat="1" ht="12.75">
      <c r="A490" s="142"/>
      <c r="B490" s="142"/>
      <c r="C490" s="144"/>
      <c r="D490" s="144"/>
      <c r="E490" s="129"/>
      <c r="F490" s="129"/>
      <c r="G490" s="129"/>
      <c r="H490" s="129"/>
      <c r="I490" s="129"/>
    </row>
    <row r="491" spans="1:9" s="143" customFormat="1" ht="12.75">
      <c r="A491" s="142"/>
      <c r="B491" s="142"/>
      <c r="C491" s="144"/>
      <c r="D491" s="144"/>
      <c r="E491" s="129"/>
      <c r="F491" s="129"/>
      <c r="G491" s="129"/>
      <c r="H491" s="129"/>
      <c r="I491" s="129"/>
    </row>
    <row r="492" spans="1:9" s="143" customFormat="1" ht="12.75">
      <c r="A492" s="142"/>
      <c r="B492" s="142"/>
      <c r="C492" s="144"/>
      <c r="D492" s="144"/>
      <c r="E492" s="129"/>
      <c r="F492" s="129"/>
      <c r="G492" s="129"/>
      <c r="H492" s="129"/>
      <c r="I492" s="129"/>
    </row>
    <row r="493" spans="1:9" s="143" customFormat="1" ht="12.75">
      <c r="A493" s="142"/>
      <c r="B493" s="142"/>
      <c r="C493" s="144"/>
      <c r="D493" s="144"/>
      <c r="E493" s="129"/>
      <c r="F493" s="129"/>
      <c r="G493" s="129"/>
      <c r="H493" s="129"/>
      <c r="I493" s="129"/>
    </row>
    <row r="494" spans="1:9" s="143" customFormat="1" ht="12.75">
      <c r="A494" s="142"/>
      <c r="B494" s="142"/>
      <c r="C494" s="144"/>
      <c r="D494" s="144"/>
      <c r="E494" s="129"/>
      <c r="F494" s="129"/>
      <c r="G494" s="129"/>
      <c r="H494" s="129"/>
      <c r="I494" s="129"/>
    </row>
    <row r="495" spans="1:9" s="143" customFormat="1" ht="12.75">
      <c r="A495" s="142"/>
      <c r="B495" s="142"/>
      <c r="C495" s="144"/>
      <c r="D495" s="144"/>
      <c r="E495" s="129"/>
      <c r="F495" s="129"/>
      <c r="G495" s="129"/>
      <c r="H495" s="129"/>
      <c r="I495" s="129"/>
    </row>
    <row r="496" spans="1:9" s="143" customFormat="1" ht="12.75">
      <c r="A496" s="142"/>
      <c r="B496" s="142"/>
      <c r="C496" s="144"/>
      <c r="D496" s="144"/>
      <c r="E496" s="129"/>
      <c r="F496" s="129"/>
      <c r="G496" s="129"/>
      <c r="H496" s="129"/>
      <c r="I496" s="129"/>
    </row>
    <row r="497" spans="1:9" s="143" customFormat="1" ht="12.75">
      <c r="A497" s="142"/>
      <c r="B497" s="142"/>
      <c r="C497" s="144"/>
      <c r="D497" s="144"/>
      <c r="E497" s="129"/>
      <c r="F497" s="129"/>
      <c r="G497" s="129"/>
      <c r="H497" s="129"/>
      <c r="I497" s="129"/>
    </row>
    <row r="498" spans="1:9" s="143" customFormat="1" ht="12.75">
      <c r="A498" s="142"/>
      <c r="B498" s="142"/>
      <c r="C498" s="144"/>
      <c r="D498" s="144"/>
      <c r="E498" s="129"/>
      <c r="F498" s="129"/>
      <c r="G498" s="129"/>
      <c r="H498" s="129"/>
      <c r="I498" s="129"/>
    </row>
    <row r="499" spans="1:9" s="143" customFormat="1" ht="12.75">
      <c r="A499" s="142"/>
      <c r="B499" s="142"/>
      <c r="C499" s="144"/>
      <c r="D499" s="144"/>
      <c r="E499" s="129"/>
      <c r="F499" s="129"/>
      <c r="G499" s="129"/>
      <c r="H499" s="129"/>
      <c r="I499" s="129"/>
    </row>
    <row r="500" spans="1:9" s="143" customFormat="1" ht="12.75">
      <c r="A500" s="142"/>
      <c r="B500" s="142"/>
      <c r="C500" s="144"/>
      <c r="D500" s="144"/>
      <c r="E500" s="129"/>
      <c r="F500" s="129"/>
      <c r="G500" s="129"/>
      <c r="H500" s="129"/>
      <c r="I500" s="129"/>
    </row>
    <row r="501" spans="1:9" s="143" customFormat="1" ht="12.75">
      <c r="A501" s="142"/>
      <c r="B501" s="142"/>
      <c r="C501" s="144"/>
      <c r="D501" s="144"/>
      <c r="E501" s="129"/>
      <c r="F501" s="129"/>
      <c r="G501" s="129"/>
      <c r="H501" s="129"/>
      <c r="I501" s="129"/>
    </row>
    <row r="502" spans="1:9" s="143" customFormat="1" ht="12.75">
      <c r="A502" s="142"/>
      <c r="B502" s="142"/>
      <c r="C502" s="144"/>
      <c r="D502" s="144"/>
      <c r="E502" s="129"/>
      <c r="F502" s="129"/>
      <c r="G502" s="129"/>
      <c r="H502" s="129"/>
      <c r="I502" s="129"/>
    </row>
    <row r="503" spans="1:9" s="143" customFormat="1" ht="12.75">
      <c r="A503" s="142"/>
      <c r="B503" s="142"/>
      <c r="C503" s="144"/>
      <c r="D503" s="144"/>
      <c r="E503" s="129"/>
      <c r="F503" s="129"/>
      <c r="G503" s="129"/>
      <c r="H503" s="129"/>
      <c r="I503" s="129"/>
    </row>
    <row r="504" spans="1:9" s="143" customFormat="1" ht="12.75">
      <c r="A504" s="142"/>
      <c r="B504" s="142"/>
      <c r="C504" s="144"/>
      <c r="D504" s="144"/>
      <c r="E504" s="129"/>
      <c r="F504" s="129"/>
      <c r="G504" s="129"/>
      <c r="H504" s="129"/>
      <c r="I504" s="129"/>
    </row>
    <row r="505" spans="1:9" s="143" customFormat="1" ht="12.75">
      <c r="A505" s="142"/>
      <c r="B505" s="142"/>
      <c r="C505" s="144"/>
      <c r="D505" s="144"/>
      <c r="E505" s="129"/>
      <c r="F505" s="129"/>
      <c r="G505" s="129"/>
      <c r="H505" s="129"/>
      <c r="I505" s="129"/>
    </row>
    <row r="506" spans="1:9" s="143" customFormat="1" ht="12.75">
      <c r="A506" s="142"/>
      <c r="B506" s="142"/>
      <c r="C506" s="144"/>
      <c r="D506" s="144"/>
      <c r="E506" s="129"/>
      <c r="F506" s="129"/>
      <c r="G506" s="129"/>
      <c r="H506" s="129"/>
      <c r="I506" s="129"/>
    </row>
    <row r="507" spans="1:9" s="143" customFormat="1" ht="12.75">
      <c r="A507" s="142"/>
      <c r="B507" s="142"/>
      <c r="C507" s="144"/>
      <c r="D507" s="144"/>
      <c r="E507" s="129"/>
      <c r="F507" s="129"/>
      <c r="G507" s="129"/>
      <c r="H507" s="129"/>
      <c r="I507" s="129"/>
    </row>
    <row r="508" spans="1:9" s="143" customFormat="1" ht="12.75">
      <c r="A508" s="142"/>
      <c r="B508" s="142"/>
      <c r="C508" s="144"/>
      <c r="D508" s="144"/>
      <c r="E508" s="129"/>
      <c r="F508" s="129"/>
      <c r="G508" s="129"/>
      <c r="H508" s="129"/>
      <c r="I508" s="129"/>
    </row>
    <row r="509" spans="1:9" s="143" customFormat="1" ht="12.75">
      <c r="A509" s="142"/>
      <c r="B509" s="142"/>
      <c r="C509" s="144"/>
      <c r="D509" s="144"/>
      <c r="E509" s="129"/>
      <c r="F509" s="129"/>
      <c r="G509" s="129"/>
      <c r="H509" s="129"/>
      <c r="I509" s="129"/>
    </row>
    <row r="510" spans="1:9" s="143" customFormat="1" ht="12.75">
      <c r="A510" s="142"/>
      <c r="B510" s="142"/>
      <c r="C510" s="144"/>
      <c r="D510" s="144"/>
      <c r="E510" s="129"/>
      <c r="F510" s="129"/>
      <c r="G510" s="129"/>
      <c r="H510" s="129"/>
      <c r="I510" s="129"/>
    </row>
    <row r="511" spans="1:9" s="143" customFormat="1" ht="12.75">
      <c r="A511" s="142"/>
      <c r="B511" s="142"/>
      <c r="C511" s="144"/>
      <c r="D511" s="144"/>
      <c r="E511" s="129"/>
      <c r="F511" s="129"/>
      <c r="G511" s="129"/>
      <c r="H511" s="129"/>
      <c r="I511" s="129"/>
    </row>
    <row r="512" spans="1:9" s="143" customFormat="1" ht="12.75">
      <c r="A512" s="142"/>
      <c r="B512" s="142"/>
      <c r="C512" s="144"/>
      <c r="D512" s="144"/>
      <c r="E512" s="129"/>
      <c r="F512" s="129"/>
      <c r="G512" s="129"/>
      <c r="H512" s="129"/>
      <c r="I512" s="129"/>
    </row>
    <row r="513" spans="1:9" s="143" customFormat="1" ht="12.75">
      <c r="A513" s="142"/>
      <c r="B513" s="142"/>
      <c r="C513" s="144"/>
      <c r="D513" s="144"/>
      <c r="E513" s="129"/>
      <c r="F513" s="129"/>
      <c r="G513" s="129"/>
      <c r="H513" s="129"/>
      <c r="I513" s="129"/>
    </row>
    <row r="514" spans="1:9" s="143" customFormat="1" ht="12.75">
      <c r="A514" s="142"/>
      <c r="B514" s="142"/>
      <c r="C514" s="144"/>
      <c r="D514" s="144"/>
      <c r="E514" s="129"/>
      <c r="F514" s="129"/>
      <c r="G514" s="129"/>
      <c r="H514" s="129"/>
      <c r="I514" s="129"/>
    </row>
  </sheetData>
  <sheetProtection password="D76D" sheet="1"/>
  <mergeCells count="63">
    <mergeCell ref="B68:I68"/>
    <mergeCell ref="B75:I75"/>
    <mergeCell ref="A96:A102"/>
    <mergeCell ref="A80:A86"/>
    <mergeCell ref="B60:I60"/>
    <mergeCell ref="A92:A94"/>
    <mergeCell ref="D90:I90"/>
    <mergeCell ref="B65:H65"/>
    <mergeCell ref="C79:I79"/>
    <mergeCell ref="B92:I92"/>
    <mergeCell ref="B95:I95"/>
    <mergeCell ref="B96:I96"/>
    <mergeCell ref="D103:I103"/>
    <mergeCell ref="D78:I78"/>
    <mergeCell ref="D89:I89"/>
    <mergeCell ref="B77:I77"/>
    <mergeCell ref="B108:I108"/>
    <mergeCell ref="D52:I52"/>
    <mergeCell ref="D53:I53"/>
    <mergeCell ref="D55:I55"/>
    <mergeCell ref="D56:I56"/>
    <mergeCell ref="B39:H39"/>
    <mergeCell ref="D47:I47"/>
    <mergeCell ref="B80:I80"/>
    <mergeCell ref="A105:I105"/>
    <mergeCell ref="G46:H46"/>
    <mergeCell ref="A39:A47"/>
    <mergeCell ref="B48:I48"/>
    <mergeCell ref="G42:H42"/>
    <mergeCell ref="G43:H43"/>
    <mergeCell ref="B38:I38"/>
    <mergeCell ref="G40:H40"/>
    <mergeCell ref="I45:I46"/>
    <mergeCell ref="I109:I113"/>
    <mergeCell ref="D59:I59"/>
    <mergeCell ref="D71:I71"/>
    <mergeCell ref="D72:I72"/>
    <mergeCell ref="A70:I70"/>
    <mergeCell ref="D8:I8"/>
    <mergeCell ref="A61:A69"/>
    <mergeCell ref="I61:I67"/>
    <mergeCell ref="I12:I18"/>
    <mergeCell ref="B22:I22"/>
    <mergeCell ref="F5:H5"/>
    <mergeCell ref="D7:I7"/>
    <mergeCell ref="D58:I58"/>
    <mergeCell ref="D49:I49"/>
    <mergeCell ref="D11:I11"/>
    <mergeCell ref="B32:I32"/>
    <mergeCell ref="B23:I23"/>
    <mergeCell ref="D37:I37"/>
    <mergeCell ref="B50:I50"/>
    <mergeCell ref="D57:I57"/>
    <mergeCell ref="A1:I1"/>
    <mergeCell ref="A10:A21"/>
    <mergeCell ref="A23:A31"/>
    <mergeCell ref="I24:I30"/>
    <mergeCell ref="B10:I10"/>
    <mergeCell ref="B73:I73"/>
    <mergeCell ref="G44:H44"/>
    <mergeCell ref="G45:H45"/>
    <mergeCell ref="B54:I54"/>
    <mergeCell ref="D6:I6"/>
  </mergeCells>
  <hyperlinks>
    <hyperlink ref="I41" r:id="rId1" display="Link to Eco-indicator 99 web site"/>
    <hyperlink ref="I39" location="PR_Cases" display="PR_Cases"/>
    <hyperlink ref="D7:I7" location="Materials" display="See individual comments for EN1 Manufacturing and &quot;Other&quot; sites"/>
    <hyperlink ref="D53:I53" location="Water" display="See comments under manufacturing and servidce workshops."/>
  </hyperlinks>
  <printOptions/>
  <pageMargins left="0.7480314960629921" right="0.4330708661417323" top="0.984251968503937" bottom="0.5118110236220472" header="0.5118110236220472" footer="0.5118110236220472"/>
  <pageSetup horizontalDpi="300" verticalDpi="300" orientation="landscape" paperSize="9" r:id="rId3"/>
  <headerFooter alignWithMargins="0">
    <oddHeader>&amp;L&amp;"Arial,Fet"Alfa Laval Sustainability GRI Report and Cross Reference 2010: ENVIRONMENT  Page &amp;P of &amp;N&amp;R&amp;"Arial,Fet"Published 31 March 2011</oddHeader>
  </headerFooter>
  <drawing r:id="rId2"/>
</worksheet>
</file>

<file path=xl/worksheets/sheet9.xml><?xml version="1.0" encoding="utf-8"?>
<worksheet xmlns="http://schemas.openxmlformats.org/spreadsheetml/2006/main" xmlns:r="http://schemas.openxmlformats.org/officeDocument/2006/relationships">
  <dimension ref="A1:F85"/>
  <sheetViews>
    <sheetView showGridLines="0" showRowColHeaders="0" zoomScale="90" zoomScaleNormal="90" zoomScalePageLayoutView="0" workbookViewId="0" topLeftCell="A1">
      <pane ySplit="2" topLeftCell="A3" activePane="bottomLeft" state="frozen"/>
      <selection pane="topLeft" activeCell="A1" sqref="A1"/>
      <selection pane="bottomLeft" activeCell="D9" sqref="D9"/>
    </sheetView>
  </sheetViews>
  <sheetFormatPr defaultColWidth="9.140625" defaultRowHeight="12.75"/>
  <cols>
    <col min="1" max="1" width="6.57421875" style="17" customWidth="1"/>
    <col min="2" max="2" width="3.421875" style="7" customWidth="1"/>
    <col min="3" max="3" width="38.00390625" style="2" customWidth="1"/>
    <col min="4" max="4" width="78.421875" style="2" customWidth="1"/>
  </cols>
  <sheetData>
    <row r="1" spans="1:6" ht="34.5" customHeight="1">
      <c r="A1" s="623" t="s">
        <v>14</v>
      </c>
      <c r="B1" s="617"/>
      <c r="C1" s="617"/>
      <c r="D1" s="617"/>
      <c r="E1" s="191"/>
      <c r="F1" s="191"/>
    </row>
    <row r="2" spans="1:4" ht="12" customHeight="1">
      <c r="A2" s="432"/>
      <c r="B2" s="104"/>
      <c r="C2" s="105"/>
      <c r="D2" s="105"/>
    </row>
    <row r="3" spans="1:4" s="192" customFormat="1" ht="15.75">
      <c r="A3" s="624" t="s">
        <v>183</v>
      </c>
      <c r="B3" s="625"/>
      <c r="C3" s="68" t="s">
        <v>264</v>
      </c>
      <c r="D3" s="68" t="s">
        <v>265</v>
      </c>
    </row>
    <row r="4" spans="1:4" s="192" customFormat="1" ht="120" customHeight="1">
      <c r="A4" s="620" t="s">
        <v>179</v>
      </c>
      <c r="B4" s="504"/>
      <c r="C4" s="21" t="s">
        <v>764</v>
      </c>
      <c r="D4" s="193" t="s">
        <v>765</v>
      </c>
    </row>
    <row r="5" spans="1:4" s="192" customFormat="1" ht="45">
      <c r="A5" s="620" t="s">
        <v>180</v>
      </c>
      <c r="B5" s="504"/>
      <c r="C5" s="193" t="s">
        <v>181</v>
      </c>
      <c r="D5" s="193" t="s">
        <v>413</v>
      </c>
    </row>
    <row r="6" spans="1:4" s="192" customFormat="1" ht="33.75">
      <c r="A6" s="629" t="s">
        <v>182</v>
      </c>
      <c r="B6" s="630"/>
      <c r="C6" s="626" t="s">
        <v>411</v>
      </c>
      <c r="D6" s="242" t="s">
        <v>766</v>
      </c>
    </row>
    <row r="7" spans="1:4" s="192" customFormat="1" ht="11.25">
      <c r="A7" s="631"/>
      <c r="B7" s="632"/>
      <c r="C7" s="627"/>
      <c r="D7" s="246" t="s">
        <v>433</v>
      </c>
    </row>
    <row r="8" spans="1:4" s="192" customFormat="1" ht="45">
      <c r="A8" s="620" t="s">
        <v>209</v>
      </c>
      <c r="B8" s="504"/>
      <c r="C8" s="193" t="s">
        <v>206</v>
      </c>
      <c r="D8" s="193" t="s">
        <v>412</v>
      </c>
    </row>
    <row r="9" spans="1:4" s="192" customFormat="1" ht="142.5" customHeight="1">
      <c r="A9" s="620" t="s">
        <v>210</v>
      </c>
      <c r="B9" s="504"/>
      <c r="C9" s="193" t="s">
        <v>211</v>
      </c>
      <c r="D9" s="193" t="s">
        <v>435</v>
      </c>
    </row>
    <row r="10" spans="1:4" s="192" customFormat="1" ht="56.25">
      <c r="A10" s="620" t="s">
        <v>212</v>
      </c>
      <c r="B10" s="504"/>
      <c r="C10" s="193" t="s">
        <v>219</v>
      </c>
      <c r="D10" s="193" t="s">
        <v>413</v>
      </c>
    </row>
    <row r="11" spans="1:4" s="192" customFormat="1" ht="22.5">
      <c r="A11" s="620" t="s">
        <v>213</v>
      </c>
      <c r="B11" s="504"/>
      <c r="C11" s="193" t="s">
        <v>214</v>
      </c>
      <c r="D11" s="193" t="s">
        <v>413</v>
      </c>
    </row>
    <row r="12" spans="1:4" s="192" customFormat="1" ht="53.25" customHeight="1">
      <c r="A12" s="620" t="s">
        <v>215</v>
      </c>
      <c r="B12" s="504"/>
      <c r="C12" s="193" t="s">
        <v>218</v>
      </c>
      <c r="D12" s="193" t="s">
        <v>767</v>
      </c>
    </row>
    <row r="13" spans="1:4" s="192" customFormat="1" ht="45">
      <c r="A13" s="620" t="s">
        <v>216</v>
      </c>
      <c r="B13" s="504"/>
      <c r="C13" s="193" t="s">
        <v>217</v>
      </c>
      <c r="D13" s="193" t="s">
        <v>434</v>
      </c>
    </row>
    <row r="14" spans="1:4" s="192" customFormat="1" ht="12.75">
      <c r="A14" s="622"/>
      <c r="B14" s="516"/>
      <c r="C14" s="516"/>
      <c r="D14" s="516"/>
    </row>
    <row r="15" spans="1:4" s="192" customFormat="1" ht="22.5" customHeight="1">
      <c r="A15" s="621" t="s">
        <v>478</v>
      </c>
      <c r="B15" s="621"/>
      <c r="C15" s="628" t="s">
        <v>694</v>
      </c>
      <c r="D15" s="628"/>
    </row>
    <row r="16" spans="1:4" s="192" customFormat="1" ht="20.25" customHeight="1">
      <c r="A16" s="433"/>
      <c r="B16" s="194"/>
      <c r="C16" s="634" t="s">
        <v>696</v>
      </c>
      <c r="D16" s="635"/>
    </row>
    <row r="17" spans="1:4" s="192" customFormat="1" ht="39.75" customHeight="1">
      <c r="A17" s="433"/>
      <c r="B17" s="194"/>
      <c r="C17" s="633" t="s">
        <v>699</v>
      </c>
      <c r="D17" s="633"/>
    </row>
    <row r="18" spans="1:4" s="402" customFormat="1" ht="44.25">
      <c r="A18" s="403" t="s">
        <v>463</v>
      </c>
      <c r="B18" s="404" t="s">
        <v>474</v>
      </c>
      <c r="C18" s="405" t="s">
        <v>697</v>
      </c>
      <c r="D18" s="426" t="s">
        <v>700</v>
      </c>
    </row>
    <row r="19" spans="1:4" s="192" customFormat="1" ht="12">
      <c r="A19" s="434">
        <v>2008</v>
      </c>
      <c r="B19" s="410">
        <v>23</v>
      </c>
      <c r="C19" s="411" t="s">
        <v>458</v>
      </c>
      <c r="D19" s="427" t="s">
        <v>457</v>
      </c>
    </row>
    <row r="20" spans="1:4" s="192" customFormat="1" ht="12">
      <c r="A20" s="434">
        <v>2008</v>
      </c>
      <c r="B20" s="410">
        <v>23</v>
      </c>
      <c r="C20" s="411" t="s">
        <v>459</v>
      </c>
      <c r="D20" s="427" t="s">
        <v>460</v>
      </c>
    </row>
    <row r="21" spans="1:4" s="192" customFormat="1" ht="12">
      <c r="A21" s="434">
        <v>2008</v>
      </c>
      <c r="B21" s="410">
        <v>23</v>
      </c>
      <c r="C21" s="411" t="s">
        <v>462</v>
      </c>
      <c r="D21" s="427" t="s">
        <v>461</v>
      </c>
    </row>
    <row r="22" spans="1:4" s="195" customFormat="1" ht="12">
      <c r="A22" s="434">
        <v>2008</v>
      </c>
      <c r="B22" s="410">
        <v>23</v>
      </c>
      <c r="C22" s="411" t="s">
        <v>465</v>
      </c>
      <c r="D22" s="427" t="s">
        <v>464</v>
      </c>
    </row>
    <row r="23" spans="1:4" s="195" customFormat="1" ht="12">
      <c r="A23" s="434">
        <v>2008</v>
      </c>
      <c r="B23" s="410">
        <v>24</v>
      </c>
      <c r="C23" s="411" t="s">
        <v>472</v>
      </c>
      <c r="D23" s="427" t="s">
        <v>471</v>
      </c>
    </row>
    <row r="24" spans="1:4" s="195" customFormat="1" ht="12">
      <c r="A24" s="434">
        <v>2008</v>
      </c>
      <c r="B24" s="410">
        <v>24</v>
      </c>
      <c r="C24" s="411" t="s">
        <v>466</v>
      </c>
      <c r="D24" s="427" t="s">
        <v>467</v>
      </c>
    </row>
    <row r="25" spans="1:4" s="195" customFormat="1" ht="12">
      <c r="A25" s="434">
        <v>2008</v>
      </c>
      <c r="B25" s="410">
        <v>24</v>
      </c>
      <c r="C25" s="411" t="s">
        <v>468</v>
      </c>
      <c r="D25" s="427" t="s">
        <v>469</v>
      </c>
    </row>
    <row r="26" spans="1:4" s="195" customFormat="1" ht="12">
      <c r="A26" s="434">
        <v>2008</v>
      </c>
      <c r="B26" s="410">
        <v>24</v>
      </c>
      <c r="C26" s="411" t="s">
        <v>707</v>
      </c>
      <c r="D26" s="427" t="s">
        <v>470</v>
      </c>
    </row>
    <row r="27" spans="1:4" s="195" customFormat="1" ht="12">
      <c r="A27" s="434">
        <v>2009</v>
      </c>
      <c r="B27" s="410">
        <v>25</v>
      </c>
      <c r="C27" s="412" t="s">
        <v>459</v>
      </c>
      <c r="D27" s="428" t="s">
        <v>481</v>
      </c>
    </row>
    <row r="28" spans="1:4" s="195" customFormat="1" ht="12">
      <c r="A28" s="434">
        <v>2009</v>
      </c>
      <c r="B28" s="410">
        <v>25</v>
      </c>
      <c r="C28" s="412" t="s">
        <v>459</v>
      </c>
      <c r="D28" s="428" t="s">
        <v>482</v>
      </c>
    </row>
    <row r="29" spans="1:4" s="195" customFormat="1" ht="12">
      <c r="A29" s="434">
        <v>2009</v>
      </c>
      <c r="B29" s="410">
        <v>25</v>
      </c>
      <c r="C29" s="412" t="s">
        <v>459</v>
      </c>
      <c r="D29" s="428" t="s">
        <v>483</v>
      </c>
    </row>
    <row r="30" spans="1:4" s="33" customFormat="1" ht="12.75">
      <c r="A30" s="434">
        <v>2009</v>
      </c>
      <c r="B30" s="410">
        <v>25</v>
      </c>
      <c r="C30" s="412" t="s">
        <v>466</v>
      </c>
      <c r="D30" s="428" t="s">
        <v>484</v>
      </c>
    </row>
    <row r="31" spans="1:4" s="33" customFormat="1" ht="12.75">
      <c r="A31" s="434">
        <v>2009</v>
      </c>
      <c r="B31" s="410">
        <v>25</v>
      </c>
      <c r="C31" s="412" t="s">
        <v>468</v>
      </c>
      <c r="D31" s="428" t="s">
        <v>485</v>
      </c>
    </row>
    <row r="32" spans="1:4" s="33" customFormat="1" ht="24">
      <c r="A32" s="434">
        <v>2009</v>
      </c>
      <c r="B32" s="410">
        <v>25</v>
      </c>
      <c r="C32" s="412" t="s">
        <v>472</v>
      </c>
      <c r="D32" s="428" t="s">
        <v>486</v>
      </c>
    </row>
    <row r="33" spans="1:4" s="33" customFormat="1" ht="12.75">
      <c r="A33" s="434">
        <v>2009</v>
      </c>
      <c r="B33" s="410">
        <v>25</v>
      </c>
      <c r="C33" s="412" t="s">
        <v>468</v>
      </c>
      <c r="D33" s="428" t="s">
        <v>487</v>
      </c>
    </row>
    <row r="34" spans="1:4" s="33" customFormat="1" ht="12.75">
      <c r="A34" s="434">
        <v>2009</v>
      </c>
      <c r="B34" s="410">
        <v>25</v>
      </c>
      <c r="C34" s="412" t="s">
        <v>459</v>
      </c>
      <c r="D34" s="428" t="s">
        <v>488</v>
      </c>
    </row>
    <row r="35" spans="1:4" s="33" customFormat="1" ht="12.75">
      <c r="A35" s="434">
        <v>2009</v>
      </c>
      <c r="B35" s="410">
        <v>26</v>
      </c>
      <c r="C35" s="413" t="s">
        <v>468</v>
      </c>
      <c r="D35" s="427" t="s">
        <v>473</v>
      </c>
    </row>
    <row r="36" spans="1:4" s="33" customFormat="1" ht="12.75">
      <c r="A36" s="434">
        <v>2009</v>
      </c>
      <c r="B36" s="410">
        <v>26</v>
      </c>
      <c r="C36" s="413" t="s">
        <v>468</v>
      </c>
      <c r="D36" s="429" t="s">
        <v>489</v>
      </c>
    </row>
    <row r="37" spans="1:4" s="33" customFormat="1" ht="12.75">
      <c r="A37" s="434">
        <v>2009</v>
      </c>
      <c r="B37" s="410">
        <v>26</v>
      </c>
      <c r="C37" s="413" t="s">
        <v>468</v>
      </c>
      <c r="D37" s="430" t="s">
        <v>490</v>
      </c>
    </row>
    <row r="38" spans="1:4" s="33" customFormat="1" ht="12.75">
      <c r="A38" s="434">
        <v>2009</v>
      </c>
      <c r="B38" s="410">
        <v>26</v>
      </c>
      <c r="C38" s="413" t="s">
        <v>459</v>
      </c>
      <c r="D38" s="427" t="s">
        <v>475</v>
      </c>
    </row>
    <row r="39" spans="1:4" s="33" customFormat="1" ht="12.75">
      <c r="A39" s="434">
        <v>2009</v>
      </c>
      <c r="B39" s="410">
        <v>26</v>
      </c>
      <c r="C39" s="413" t="s">
        <v>462</v>
      </c>
      <c r="D39" s="427" t="s">
        <v>476</v>
      </c>
    </row>
    <row r="40" spans="1:4" s="33" customFormat="1" ht="12.75">
      <c r="A40" s="434">
        <v>2009</v>
      </c>
      <c r="B40" s="410">
        <v>26</v>
      </c>
      <c r="C40" s="413" t="s">
        <v>468</v>
      </c>
      <c r="D40" s="427" t="s">
        <v>477</v>
      </c>
    </row>
    <row r="41" spans="1:4" s="33" customFormat="1" ht="12.75">
      <c r="A41" s="434">
        <v>2009</v>
      </c>
      <c r="B41" s="410">
        <v>26</v>
      </c>
      <c r="C41" s="413" t="s">
        <v>468</v>
      </c>
      <c r="D41" s="429" t="s">
        <v>491</v>
      </c>
    </row>
    <row r="42" spans="1:4" s="33" customFormat="1" ht="24">
      <c r="A42" s="434">
        <v>2009</v>
      </c>
      <c r="B42" s="410">
        <v>26</v>
      </c>
      <c r="C42" s="413" t="s">
        <v>468</v>
      </c>
      <c r="D42" s="429" t="s">
        <v>492</v>
      </c>
    </row>
    <row r="43" spans="1:4" s="33" customFormat="1" ht="24">
      <c r="A43" s="434">
        <v>2009</v>
      </c>
      <c r="B43" s="410">
        <v>26</v>
      </c>
      <c r="C43" s="414" t="s">
        <v>459</v>
      </c>
      <c r="D43" s="429" t="s">
        <v>480</v>
      </c>
    </row>
    <row r="44" spans="1:4" s="33" customFormat="1" ht="12.75">
      <c r="A44" s="434">
        <v>2009</v>
      </c>
      <c r="B44" s="410">
        <v>26</v>
      </c>
      <c r="C44" s="414" t="s">
        <v>458</v>
      </c>
      <c r="D44" s="429" t="s">
        <v>479</v>
      </c>
    </row>
    <row r="45" spans="1:4" s="33" customFormat="1" ht="12.75">
      <c r="A45" s="434">
        <v>2009</v>
      </c>
      <c r="B45" s="410">
        <v>26</v>
      </c>
      <c r="C45" s="414" t="s">
        <v>494</v>
      </c>
      <c r="D45" s="429" t="s">
        <v>493</v>
      </c>
    </row>
    <row r="46" spans="1:4" s="33" customFormat="1" ht="12.75">
      <c r="A46" s="434">
        <v>2010</v>
      </c>
      <c r="B46" s="410">
        <v>27</v>
      </c>
      <c r="C46" s="413" t="s">
        <v>468</v>
      </c>
      <c r="D46" s="431" t="s">
        <v>709</v>
      </c>
    </row>
    <row r="47" spans="1:4" s="33" customFormat="1" ht="12.75">
      <c r="A47" s="434">
        <v>2010</v>
      </c>
      <c r="B47" s="410">
        <v>27</v>
      </c>
      <c r="C47" s="414" t="s">
        <v>459</v>
      </c>
      <c r="D47" s="427" t="s">
        <v>698</v>
      </c>
    </row>
    <row r="48" spans="1:4" s="33" customFormat="1" ht="12.75">
      <c r="A48" s="434">
        <v>2010</v>
      </c>
      <c r="B48" s="410">
        <v>27</v>
      </c>
      <c r="C48" s="414" t="s">
        <v>459</v>
      </c>
      <c r="D48" s="427" t="s">
        <v>768</v>
      </c>
    </row>
    <row r="49" spans="1:4" s="33" customFormat="1" ht="12.75">
      <c r="A49" s="434">
        <v>2010</v>
      </c>
      <c r="B49" s="410">
        <v>27</v>
      </c>
      <c r="C49" s="413" t="s">
        <v>468</v>
      </c>
      <c r="D49" s="427" t="s">
        <v>701</v>
      </c>
    </row>
    <row r="50" spans="1:4" s="33" customFormat="1" ht="12.75">
      <c r="A50" s="434">
        <v>2010</v>
      </c>
      <c r="B50" s="410">
        <v>27</v>
      </c>
      <c r="C50" s="413" t="s">
        <v>468</v>
      </c>
      <c r="D50" s="427" t="s">
        <v>702</v>
      </c>
    </row>
    <row r="51" spans="1:4" s="33" customFormat="1" ht="12.75">
      <c r="A51" s="434">
        <v>2010</v>
      </c>
      <c r="B51" s="410">
        <v>27</v>
      </c>
      <c r="C51" s="414" t="s">
        <v>704</v>
      </c>
      <c r="D51" s="427" t="s">
        <v>703</v>
      </c>
    </row>
    <row r="52" spans="1:4" s="33" customFormat="1" ht="12.75">
      <c r="A52" s="434">
        <v>2010</v>
      </c>
      <c r="B52" s="410">
        <v>27</v>
      </c>
      <c r="C52" s="413" t="s">
        <v>468</v>
      </c>
      <c r="D52" s="427" t="s">
        <v>705</v>
      </c>
    </row>
    <row r="53" spans="1:4" s="33" customFormat="1" ht="12.75">
      <c r="A53" s="434">
        <v>2010</v>
      </c>
      <c r="B53" s="410">
        <v>27</v>
      </c>
      <c r="C53" s="413" t="s">
        <v>468</v>
      </c>
      <c r="D53" s="427" t="s">
        <v>710</v>
      </c>
    </row>
    <row r="54" spans="1:4" s="33" customFormat="1" ht="12.75">
      <c r="A54" s="434">
        <v>2010</v>
      </c>
      <c r="B54" s="410">
        <v>28</v>
      </c>
      <c r="C54" s="414" t="s">
        <v>707</v>
      </c>
      <c r="D54" s="427" t="s">
        <v>706</v>
      </c>
    </row>
    <row r="55" spans="1:4" s="33" customFormat="1" ht="12.75">
      <c r="A55" s="434">
        <v>2010</v>
      </c>
      <c r="B55" s="410">
        <v>28</v>
      </c>
      <c r="C55" s="413" t="s">
        <v>468</v>
      </c>
      <c r="D55" s="427" t="s">
        <v>708</v>
      </c>
    </row>
    <row r="56" spans="1:4" s="33" customFormat="1" ht="12.75">
      <c r="A56" s="434">
        <v>2010</v>
      </c>
      <c r="B56" s="410">
        <v>28</v>
      </c>
      <c r="C56" s="413" t="s">
        <v>468</v>
      </c>
      <c r="D56" s="427" t="s">
        <v>711</v>
      </c>
    </row>
    <row r="57" spans="1:4" s="33" customFormat="1" ht="12.75">
      <c r="A57" s="434">
        <v>2010</v>
      </c>
      <c r="B57" s="410">
        <v>28</v>
      </c>
      <c r="C57" s="414" t="s">
        <v>713</v>
      </c>
      <c r="D57" s="427" t="s">
        <v>712</v>
      </c>
    </row>
    <row r="58" spans="1:4" s="33" customFormat="1" ht="12.75">
      <c r="A58" s="434">
        <v>2010</v>
      </c>
      <c r="B58" s="410">
        <v>28</v>
      </c>
      <c r="C58" s="414" t="s">
        <v>733</v>
      </c>
      <c r="D58" s="427" t="s">
        <v>714</v>
      </c>
    </row>
    <row r="59" spans="1:4" s="33" customFormat="1" ht="25.5">
      <c r="A59" s="434">
        <v>2010</v>
      </c>
      <c r="B59" s="410">
        <v>28</v>
      </c>
      <c r="C59" s="414" t="s">
        <v>716</v>
      </c>
      <c r="D59" s="431" t="s">
        <v>715</v>
      </c>
    </row>
    <row r="60" spans="1:4" s="33" customFormat="1" ht="12.75">
      <c r="A60" s="434">
        <v>2010</v>
      </c>
      <c r="B60" s="410">
        <v>28</v>
      </c>
      <c r="C60" s="414" t="s">
        <v>462</v>
      </c>
      <c r="D60" s="431" t="s">
        <v>717</v>
      </c>
    </row>
    <row r="61" spans="1:4" s="33" customFormat="1" ht="12.75">
      <c r="A61" s="434">
        <v>2010</v>
      </c>
      <c r="B61" s="410">
        <v>28</v>
      </c>
      <c r="C61" s="414" t="s">
        <v>718</v>
      </c>
      <c r="D61" s="431" t="s">
        <v>720</v>
      </c>
    </row>
    <row r="62" spans="1:4" s="33" customFormat="1" ht="12.75">
      <c r="A62" s="434">
        <v>2010</v>
      </c>
      <c r="B62" s="410">
        <v>28</v>
      </c>
      <c r="C62" s="414" t="s">
        <v>721</v>
      </c>
      <c r="D62" s="431" t="s">
        <v>719</v>
      </c>
    </row>
    <row r="63" spans="1:4" s="33" customFormat="1" ht="12.75">
      <c r="A63" s="435"/>
      <c r="B63" s="8"/>
      <c r="C63" s="7"/>
      <c r="D63" s="7"/>
    </row>
    <row r="64" spans="1:4" s="33" customFormat="1" ht="12.75">
      <c r="A64" s="435"/>
      <c r="B64" s="8"/>
      <c r="C64" s="7"/>
      <c r="D64" s="7"/>
    </row>
    <row r="65" ht="12.75">
      <c r="B65" s="8"/>
    </row>
    <row r="66" ht="14.25">
      <c r="B66" s="10"/>
    </row>
    <row r="67" ht="15">
      <c r="B67" s="11"/>
    </row>
    <row r="68" ht="15">
      <c r="B68" s="12"/>
    </row>
    <row r="69" ht="14.25">
      <c r="B69" s="9"/>
    </row>
    <row r="70" ht="14.25">
      <c r="B70" s="9"/>
    </row>
    <row r="71" ht="14.25">
      <c r="B71" s="9"/>
    </row>
    <row r="72" ht="14.25">
      <c r="B72" s="9"/>
    </row>
    <row r="73" ht="14.25">
      <c r="B73" s="9"/>
    </row>
    <row r="74" ht="14.25">
      <c r="B74" s="9"/>
    </row>
    <row r="75" ht="14.25">
      <c r="B75" s="9"/>
    </row>
    <row r="76" ht="14.25">
      <c r="B76" s="9"/>
    </row>
    <row r="77" ht="14.25">
      <c r="B77" s="13"/>
    </row>
    <row r="78" ht="12.75">
      <c r="B78" s="14"/>
    </row>
    <row r="79" ht="12.75">
      <c r="B79" s="14"/>
    </row>
    <row r="80" ht="12.75">
      <c r="B80" s="14"/>
    </row>
    <row r="81" ht="12.75">
      <c r="B81" s="14"/>
    </row>
    <row r="82" ht="12.75">
      <c r="B82" s="14"/>
    </row>
    <row r="83" ht="12.75">
      <c r="B83" s="14"/>
    </row>
    <row r="84" ht="12.75">
      <c r="B84" s="14"/>
    </row>
    <row r="85" ht="12.75">
      <c r="B85" s="14"/>
    </row>
  </sheetData>
  <sheetProtection password="DBAD" sheet="1"/>
  <mergeCells count="17">
    <mergeCell ref="A5:B5"/>
    <mergeCell ref="C17:D17"/>
    <mergeCell ref="C16:D16"/>
    <mergeCell ref="A13:B13"/>
    <mergeCell ref="A12:B12"/>
    <mergeCell ref="A11:B11"/>
    <mergeCell ref="A10:B10"/>
    <mergeCell ref="A4:B4"/>
    <mergeCell ref="A9:B9"/>
    <mergeCell ref="A15:B15"/>
    <mergeCell ref="A14:D14"/>
    <mergeCell ref="A1:D1"/>
    <mergeCell ref="A3:B3"/>
    <mergeCell ref="C6:C7"/>
    <mergeCell ref="C15:D15"/>
    <mergeCell ref="A8:B8"/>
    <mergeCell ref="A6:B7"/>
  </mergeCells>
  <hyperlinks>
    <hyperlink ref="D7" r:id="rId1" display="Click here to visit Product and Application pages."/>
    <hyperlink ref="D19" r:id="rId2" display="Cooking oil to bio fuel"/>
    <hyperlink ref="D20" r:id="rId3" display="Generating fresh water"/>
    <hyperlink ref="D21" r:id="rId4" display="Solar Powered water heating"/>
    <hyperlink ref="D22" r:id="rId5" display="Russian district heating in transition"/>
    <hyperlink ref="D23" r:id="rId6" display="Air Quality"/>
    <hyperlink ref="D24" r:id="rId7" display="Safeguarding crop diversity"/>
    <hyperlink ref="D25" r:id="rId8" display="Heat recovery in Copper mining"/>
    <hyperlink ref="D26" r:id="rId9" display="Nuclear Power in China"/>
    <hyperlink ref="D27" r:id="rId10" display="Importance of Water: Page 3 Editorial of Customer Magazine April 2009"/>
    <hyperlink ref="D28" r:id="rId11" display="Overview of Water Issues: page 4 of Customer Magazine April 2009"/>
    <hyperlink ref="D29" r:id="rId12" display="Clean water in Gas Wells: page 7 of Customer Magazine April 2009"/>
    <hyperlink ref="D30" r:id="rId13" display="Protecting Trees in Peru : page 19 of Customer Magazine April 2009"/>
    <hyperlink ref="D31" r:id="rId14" display="Cleaning Synthetic fuel gas made from coal in US: Page 19 of Customer Magazine April 2009"/>
    <hyperlink ref="D32" r:id="rId15" display="Reducibg Ammonia emission in an ammonium nitrate plant in South Africa: Page 23 of Customer Magazine April 2009."/>
    <hyperlink ref="D33" r:id="rId16" display="Cutting GHG emissiosn ate Arlanda Airport, Sweden:  Page 29 of Customer Magazine April 2009"/>
    <hyperlink ref="D34" r:id="rId17" display="Avoiding legionella infections: Page 30 of Customer Magazine April 2009."/>
    <hyperlink ref="D35" r:id="rId18" display="Carbon Dioxide Capture in Norway"/>
    <hyperlink ref="D36" r:id="rId19" display="Can we clean coal? Editorial Page 3 of Customer Magazine No. 26"/>
    <hyperlink ref="D38" r:id="rId20" display="http://www.alfalaval.com/solution-finder/customer-stories//Pages/Everydrillersdream.aspx"/>
    <hyperlink ref="D39" r:id="rId21" display="Concentrated Solar Power"/>
    <hyperlink ref="D40" r:id="rId22" display="Energy Conservation in Large buildings"/>
    <hyperlink ref="D41" r:id="rId23" display="Saving Energy in a Russian Oil Refinery.  Page 10 of Here Issue 26"/>
    <hyperlink ref="D42" r:id="rId24" display="Compabloc  120 saves 47,500 tonnes of CO2 per year for an average oil refinery.  Page 10 of Here Issue 26."/>
    <hyperlink ref="D43" r:id="rId25" display="Alfa Laval Pure Ballast wins 2009 Ocean Environmental Protection Award. Page 15 of Here Issue No.26"/>
    <hyperlink ref="D44" r:id="rId26" display="Recycling by-products of an Ugandan Fishery. Page 15 of Here Issue 26"/>
    <hyperlink ref="D45" r:id="rId27" display="Scottish Whiskey industry reduces environmental impact. Page 16 of Here Issue 26"/>
    <hyperlink ref="D47" r:id="rId28" display="Wastewater Treatment in Paris, France"/>
    <hyperlink ref="C17:D17" r:id="rId29" display="Click this link to visit the web site of Here Magazine."/>
    <hyperlink ref="D48" r:id="rId30" display="Recycling Wasterwater"/>
    <hyperlink ref="D49" r:id="rId31" display="Using surplus heat from industry for district heating"/>
    <hyperlink ref="D50" r:id="rId32" display="Using surplus heat from industry for eel fisheries"/>
    <hyperlink ref="D51" r:id="rId33" display="Cellulosic Ethanol production"/>
    <hyperlink ref="D52" r:id="rId34" display="CO2 Heat Pumps in Japan"/>
    <hyperlink ref="D54" r:id="rId35" display="Biofuels from Waste"/>
    <hyperlink ref="D55" r:id="rId36" display="Using Landfill gas for heat"/>
    <hyperlink ref="D46" r:id="rId37" display="Closing the loop - Lead article on urban sustainability initiatives.  Page 4 of Here Issue 27"/>
    <hyperlink ref="D53" r:id="rId38" display="Micropower - combining heat and power for home owners.  Page 22 of Here Issue 27"/>
    <hyperlink ref="D56" r:id="rId39" display="Using Seawater for cooling in Copenhagen"/>
    <hyperlink ref="D57" r:id="rId40" display="Cutting emissions from ships"/>
    <hyperlink ref="D58" r:id="rId41" display="Alfa Laval Pure Ballast on JRS Brisbane"/>
    <hyperlink ref="D59" r:id="rId42" display="Alfa Laval acquires more engine crankcase gas emission competence. Page 5 of Here Issue 28"/>
    <hyperlink ref="D60" r:id="rId43" display="Alfa Laval acquires more engine crankcase gas emission competence. Page 5 of Here Issue 28"/>
    <hyperlink ref="D61" r:id="rId44" display="Refrigerants Reducing Ozone depletion - lead Article Page 6 Here Issue 28"/>
    <hyperlink ref="D62" r:id="rId45" display="Refrigerants Reducing Ozone depletion - lead Article Page 6 Here Issue 28"/>
  </hyperlinks>
  <printOptions/>
  <pageMargins left="0.7480314960629921" right="0.7480314960629921" top="0.984251968503937" bottom="0.984251968503937" header="0.5118110236220472" footer="0.5118110236220472"/>
  <pageSetup fitToHeight="2" horizontalDpi="300" verticalDpi="300" orientation="landscape" paperSize="9" scale="95" r:id="rId47"/>
  <headerFooter alignWithMargins="0">
    <oddHeader>&amp;L&amp;"Arial,Fet"Alfa Laval Sustainability GRI Report and Cross Reference 2010: PRODUCT RESPONSIBILITY  Page &amp;P of &amp;N&amp;R&amp;"Arial,Fet"Published 31 March 2011</oddHeader>
  </headerFooter>
  <rowBreaks count="1" manualBreakCount="1">
    <brk id="14" max="255" man="1"/>
  </rowBreaks>
  <drawing r:id="rId4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GRI_report_2009_version_2</dc:title>
  <dc:subject/>
  <dc:creator/>
  <cp:keywords/>
  <dc:description/>
  <cp:lastModifiedBy>SELUDFD</cp:lastModifiedBy>
  <cp:lastPrinted>2011-03-28T18:35:28Z</cp:lastPrinted>
  <dcterms:created xsi:type="dcterms:W3CDTF">2010-06-07T12:38:08Z</dcterms:created>
  <dcterms:modified xsi:type="dcterms:W3CDTF">2011-06-30T06:23:48Z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0x010100B4B74586F1644AC9853A0D79A4CADBDE0077C147173999F84191C04992BB7ED817</vt:lpwstr>
  </property>
  <property fmtid="{D5CDD505-2E9C-101B-9397-08002B2CF9AE}" pid="3" name="HRZ_TextDescription">
    <vt:lpwstr/>
  </property>
  <property fmtid="{D5CDD505-2E9C-101B-9397-08002B2CF9AE}" pid="4" name="HRZ_ReviewStatus">
    <vt:lpwstr>Active</vt:lpwstr>
  </property>
  <property fmtid="{D5CDD505-2E9C-101B-9397-08002B2CF9AE}" pid="5" name="HRZ_ContributorPerson">
    <vt:lpwstr>28</vt:lpwstr>
  </property>
  <property fmtid="{D5CDD505-2E9C-101B-9397-08002B2CF9AE}" pid="6" name="ContentType">
    <vt:lpwstr>Extended Document</vt:lpwstr>
  </property>
  <property fmtid="{D5CDD505-2E9C-101B-9397-08002B2CF9AE}" pid="7" name="display_urn:schemas-microsoft-com:office:office#HRZ_ContributorPerson">
    <vt:lpwstr>David Ford</vt:lpwstr>
  </property>
</Properties>
</file>